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  <sheet name="CERTIDAO DE HORAS" sheetId="13" state="hidden" r:id="rId13"/>
    <sheet name="CONFIGURAÇÕES" sheetId="14" r:id="rId14"/>
  </sheets>
  <definedNames>
    <definedName name="_xlnm._FilterDatabase" localSheetId="13" hidden="1">'CONFIGURAÇÕES'!$A$12:$IH$12</definedName>
    <definedName name="ANONOVO">'JAN'!$M$1</definedName>
    <definedName name="CALENDARIO">'CONFIGURAÇÕES'!$A$13:$C$377</definedName>
    <definedName name="CPFESTAGIARIO">'JAN'!$L$7</definedName>
    <definedName name="EFETIVIDADES">#REF!</definedName>
    <definedName name="EMAILPESSOAL">'JAN'!$D$7</definedName>
    <definedName name="FOLHA">#REF!</definedName>
    <definedName name="HORA_SEMANAL">#REF!</definedName>
    <definedName name="LOCALESTAGIO">'JAN'!$D$6</definedName>
    <definedName name="MATRICULA">'JAN'!$L$6</definedName>
    <definedName name="NOMECOMPLETO">'JAN'!$D$5</definedName>
    <definedName name="RABR">'ABR'!$L$39</definedName>
    <definedName name="RAGO">'AGO'!$L$40</definedName>
    <definedName name="RDEZ">'DEZ'!$L$40</definedName>
    <definedName name="RFEV">'FEV'!$L$37</definedName>
    <definedName name="RJAN">'JAN'!$L$40</definedName>
    <definedName name="RJUL">'JUL'!$L$40</definedName>
    <definedName name="RJUN">'JUN'!$L$39</definedName>
    <definedName name="RMAI">'MAI'!$L$40</definedName>
    <definedName name="RMAR">'MAR'!$L$40</definedName>
    <definedName name="RNOV">'NOV'!$L$39</definedName>
    <definedName name="ROUT">'OUT'!$L$40</definedName>
    <definedName name="RSET">'SET'!$L$39</definedName>
  </definedNames>
  <calcPr fullCalcOnLoad="1"/>
</workbook>
</file>

<file path=xl/sharedStrings.xml><?xml version="1.0" encoding="utf-8"?>
<sst xmlns="http://schemas.openxmlformats.org/spreadsheetml/2006/main" count="602" uniqueCount="57">
  <si>
    <t>TRABALHO VOLUNTÁRIO</t>
  </si>
  <si>
    <t>NOME COMPLETO:</t>
  </si>
  <si>
    <t>PREENCHA SEU NOME NA ABA DE JANEIRO</t>
  </si>
  <si>
    <t>LOCAL DE ESTÁGIO:</t>
  </si>
  <si>
    <t>PREENCHA JANEIRO</t>
  </si>
  <si>
    <t>MATRICULA:</t>
  </si>
  <si>
    <t>E-MAIL PESSOAL:</t>
  </si>
  <si>
    <t>CPF:</t>
  </si>
  <si>
    <t>ASSINATURA</t>
  </si>
  <si>
    <t>E1</t>
  </si>
  <si>
    <t>S1</t>
  </si>
  <si>
    <t>E2</t>
  </si>
  <si>
    <t>S2</t>
  </si>
  <si>
    <t>TOTAL</t>
  </si>
  <si>
    <r>
      <rPr>
        <b/>
        <sz val="10"/>
        <rFont val="Calibri"/>
        <family val="2"/>
      </rPr>
      <t xml:space="preserve">CARIMBO </t>
    </r>
    <r>
      <rPr>
        <sz val="10"/>
        <rFont val="Calibri"/>
        <family val="2"/>
      </rPr>
      <t>E ASSINATURA DO SUPERVISOR (OU SUBSTITUTO):</t>
    </r>
  </si>
  <si>
    <t>HORAS DE TRABALHO VOLUNTÁRIO</t>
  </si>
  <si>
    <t>É OBRIGATÓRIO O PREENCHIMENTO DE TODOS OS DADOS DO CABEÇALHO</t>
  </si>
  <si>
    <t>ENVIAR ESTA EFETIVIDADE APENAS POR MALOTE  PARA A UNIDADE DE ESTÁGIOS (NÃO ENVIAR POR EMAIL)!</t>
  </si>
  <si>
    <t>ATESTADO DE HORAS DE TRABALHO VOLUNTÁRIO</t>
  </si>
  <si>
    <t>MÊS</t>
  </si>
  <si>
    <t>HORAS</t>
  </si>
  <si>
    <t>TOTAL DE HORAS EM</t>
  </si>
  <si>
    <t>JANEIRO</t>
  </si>
  <si>
    <t>JULHO</t>
  </si>
  <si>
    <t>FEVEREIRO</t>
  </si>
  <si>
    <t>AGOSTO</t>
  </si>
  <si>
    <t>MARÇO</t>
  </si>
  <si>
    <t>SETEMBRO</t>
  </si>
  <si>
    <t>ABRIL</t>
  </si>
  <si>
    <t>OUTUBRO</t>
  </si>
  <si>
    <t>MAIO</t>
  </si>
  <si>
    <t>NOVEMBRO</t>
  </si>
  <si>
    <t>JUNHO</t>
  </si>
  <si>
    <t>DEZEMBRO</t>
  </si>
  <si>
    <t xml:space="preserve">DECLARO PARA OS DEVIDOS FINS QUE O(A) SR(A) </t>
  </si>
  <si>
    <t>NOME COMPLETO DO VOLUNTÁRIO:</t>
  </si>
  <si>
    <t>NOME DO SUPERVISOR:</t>
  </si>
  <si>
    <t>CARGO DO SUPERVISOR:</t>
  </si>
  <si>
    <t>MATRÍCULA:</t>
  </si>
  <si>
    <t>DATA</t>
  </si>
  <si>
    <t>DIA DA SEMANA</t>
  </si>
  <si>
    <t>Confraternização Universal (Ano Novo)</t>
  </si>
  <si>
    <t>SABADO</t>
  </si>
  <si>
    <t>DOMINGO</t>
  </si>
  <si>
    <t>-</t>
  </si>
  <si>
    <t>Navegantes</t>
  </si>
  <si>
    <t>Carnaval</t>
  </si>
  <si>
    <t>Paixão de Cristo</t>
  </si>
  <si>
    <t>Tiradentes</t>
  </si>
  <si>
    <t>Corpus Christi</t>
  </si>
  <si>
    <t>Independência do Brasil</t>
  </si>
  <si>
    <t>Revolução Farroupilha</t>
  </si>
  <si>
    <r>
      <rPr>
        <b/>
        <sz val="10"/>
        <color indexed="63"/>
        <rFont val="Segoe UI"/>
        <family val="2"/>
      </rPr>
      <t>Nossa Sr.</t>
    </r>
    <r>
      <rPr>
        <b/>
        <sz val="7"/>
        <color indexed="63"/>
        <rFont val="Segoe UI"/>
        <family val="2"/>
      </rPr>
      <t>a</t>
    </r>
    <r>
      <rPr>
        <b/>
        <sz val="10"/>
        <color indexed="63"/>
        <rFont val="Segoe UI"/>
        <family val="2"/>
      </rPr>
      <t> Aparecida</t>
    </r>
  </si>
  <si>
    <t>Finados</t>
  </si>
  <si>
    <t>Proclamação da República</t>
  </si>
  <si>
    <t>Dia da Justiça</t>
  </si>
  <si>
    <t>RECESSO FORENSE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</si>
</sst>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[HH]:MM"/>
    <numFmt numFmtId="167" formatCode="@"/>
    <numFmt numFmtId="168" formatCode="DD/MM/YY"/>
    <numFmt numFmtId="169" formatCode="[HH]"/>
    <numFmt numFmtId="170" formatCode="[$-F800]DDDD&quot;, &quot;MMMM\ DD&quot;, &quot;YYYY"/>
  </numFmts>
  <fonts count="22">
    <font>
      <sz val="10"/>
      <name val="Arial"/>
      <family val="2"/>
    </font>
    <font>
      <sz val="10"/>
      <name val="Cambria"/>
      <family val="1"/>
    </font>
    <font>
      <b/>
      <sz val="36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sz val="10"/>
      <color indexed="3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9.5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28"/>
      <name val="Calibri"/>
      <family val="2"/>
    </font>
    <font>
      <b/>
      <sz val="8"/>
      <color indexed="8"/>
      <name val="Calibri"/>
      <family val="2"/>
    </font>
    <font>
      <b/>
      <sz val="1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b/>
      <sz val="48"/>
      <name val="Calibri"/>
      <family val="2"/>
    </font>
    <font>
      <b/>
      <sz val="10"/>
      <color indexed="63"/>
      <name val="Segoe UI"/>
      <family val="2"/>
    </font>
    <font>
      <b/>
      <sz val="7"/>
      <color indexed="63"/>
      <name val="Segoe U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89">
    <xf numFmtId="164" fontId="0" fillId="0" borderId="0" xfId="0" applyAlignment="1">
      <alignment/>
    </xf>
    <xf numFmtId="165" fontId="1" fillId="0" borderId="0" xfId="0" applyNumberFormat="1" applyFont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6" fontId="1" fillId="0" borderId="0" xfId="0" applyNumberFormat="1" applyFont="1" applyAlignment="1" applyProtection="1">
      <alignment horizontal="center" vertical="center"/>
      <protection hidden="1"/>
    </xf>
    <xf numFmtId="167" fontId="1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 vertical="center" wrapText="1"/>
      <protection hidden="1"/>
    </xf>
    <xf numFmtId="164" fontId="2" fillId="2" borderId="2" xfId="0" applyFont="1" applyFill="1" applyBorder="1" applyAlignment="1" applyProtection="1">
      <alignment horizontal="center" vertical="center" wrapText="1"/>
      <protection hidden="1"/>
    </xf>
    <xf numFmtId="165" fontId="3" fillId="3" borderId="3" xfId="0" applyNumberFormat="1" applyFont="1" applyFill="1" applyBorder="1" applyAlignment="1" applyProtection="1">
      <alignment horizontal="right" vertical="center"/>
      <protection hidden="1"/>
    </xf>
    <xf numFmtId="167" fontId="4" fillId="0" borderId="4" xfId="0" applyNumberFormat="1" applyFont="1" applyBorder="1" applyAlignment="1" applyProtection="1">
      <alignment horizontal="left" vertical="center"/>
      <protection locked="0"/>
    </xf>
    <xf numFmtId="164" fontId="3" fillId="3" borderId="5" xfId="0" applyFont="1" applyFill="1" applyBorder="1" applyAlignment="1" applyProtection="1">
      <alignment horizontal="right" vertical="center"/>
      <protection hidden="1"/>
    </xf>
    <xf numFmtId="167" fontId="0" fillId="0" borderId="6" xfId="20" applyNumberFormat="1" applyFont="1" applyFill="1" applyBorder="1" applyAlignment="1" applyProtection="1">
      <alignment horizontal="left" vertical="center"/>
      <protection locked="0"/>
    </xf>
    <xf numFmtId="164" fontId="3" fillId="3" borderId="7" xfId="0" applyFont="1" applyFill="1" applyBorder="1" applyAlignment="1" applyProtection="1">
      <alignment horizontal="right" vertical="center"/>
      <protection hidden="1"/>
    </xf>
    <xf numFmtId="167" fontId="6" fillId="4" borderId="8" xfId="0" applyNumberFormat="1" applyFont="1" applyFill="1" applyBorder="1" applyAlignment="1" applyProtection="1">
      <alignment horizontal="center" vertical="center"/>
      <protection locked="0"/>
    </xf>
    <xf numFmtId="164" fontId="3" fillId="3" borderId="9" xfId="0" applyFont="1" applyFill="1" applyBorder="1" applyAlignment="1" applyProtection="1">
      <alignment horizontal="right" vertical="center"/>
      <protection hidden="1"/>
    </xf>
    <xf numFmtId="167" fontId="7" fillId="0" borderId="6" xfId="20" applyNumberFormat="1" applyFont="1" applyFill="1" applyBorder="1" applyAlignment="1" applyProtection="1">
      <alignment horizontal="left" vertical="center"/>
      <protection locked="0"/>
    </xf>
    <xf numFmtId="164" fontId="3" fillId="3" borderId="10" xfId="0" applyFont="1" applyFill="1" applyBorder="1" applyAlignment="1" applyProtection="1">
      <alignment horizontal="right" vertical="center"/>
      <protection hidden="1"/>
    </xf>
    <xf numFmtId="167" fontId="6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12" xfId="0" applyFont="1" applyFill="1" applyBorder="1" applyAlignment="1" applyProtection="1">
      <alignment horizontal="center" vertical="center"/>
      <protection hidden="1"/>
    </xf>
    <xf numFmtId="164" fontId="3" fillId="3" borderId="13" xfId="0" applyFont="1" applyFill="1" applyBorder="1" applyAlignment="1" applyProtection="1">
      <alignment horizontal="center" vertical="center"/>
      <protection hidden="1"/>
    </xf>
    <xf numFmtId="164" fontId="3" fillId="3" borderId="13" xfId="0" applyFont="1" applyFill="1" applyBorder="1" applyAlignment="1" applyProtection="1">
      <alignment horizontal="center" vertical="center" wrapText="1"/>
      <protection hidden="1"/>
    </xf>
    <xf numFmtId="167" fontId="3" fillId="3" borderId="13" xfId="0" applyNumberFormat="1" applyFont="1" applyFill="1" applyBorder="1" applyAlignment="1" applyProtection="1">
      <alignment horizontal="center" vertical="center" shrinkToFit="1"/>
      <protection hidden="1"/>
    </xf>
    <xf numFmtId="167" fontId="3" fillId="3" borderId="14" xfId="0" applyNumberFormat="1" applyFont="1" applyFill="1" applyBorder="1" applyAlignment="1" applyProtection="1">
      <alignment horizontal="center" vertical="center" shrinkToFit="1"/>
      <protection hidden="1"/>
    </xf>
    <xf numFmtId="164" fontId="8" fillId="0" borderId="0" xfId="0" applyFont="1" applyAlignment="1" applyProtection="1">
      <alignment horizontal="center" vertical="center"/>
      <protection hidden="1"/>
    </xf>
    <xf numFmtId="168" fontId="9" fillId="4" borderId="15" xfId="0" applyNumberFormat="1" applyFont="1" applyFill="1" applyBorder="1" applyAlignment="1" applyProtection="1">
      <alignment horizontal="center" vertical="center"/>
      <protection hidden="1"/>
    </xf>
    <xf numFmtId="168" fontId="9" fillId="4" borderId="13" xfId="0" applyNumberFormat="1" applyFont="1" applyFill="1" applyBorder="1" applyAlignment="1" applyProtection="1">
      <alignment horizontal="left" vertical="center"/>
      <protection hidden="1"/>
    </xf>
    <xf numFmtId="166" fontId="9" fillId="4" borderId="13" xfId="0" applyNumberFormat="1" applyFont="1" applyFill="1" applyBorder="1" applyAlignment="1" applyProtection="1">
      <alignment horizontal="center" vertical="center"/>
      <protection locked="0"/>
    </xf>
    <xf numFmtId="166" fontId="9" fillId="5" borderId="14" xfId="0" applyNumberFormat="1" applyFont="1" applyFill="1" applyBorder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 horizontal="center" vertical="center"/>
      <protection hidden="1"/>
    </xf>
    <xf numFmtId="164" fontId="10" fillId="0" borderId="0" xfId="0" applyFont="1" applyAlignment="1" applyProtection="1">
      <alignment/>
      <protection hidden="1"/>
    </xf>
    <xf numFmtId="168" fontId="9" fillId="4" borderId="16" xfId="0" applyNumberFormat="1" applyFont="1" applyFill="1" applyBorder="1" applyAlignment="1" applyProtection="1">
      <alignment horizontal="center" vertical="center"/>
      <protection hidden="1"/>
    </xf>
    <xf numFmtId="166" fontId="9" fillId="4" borderId="17" xfId="0" applyNumberFormat="1" applyFont="1" applyFill="1" applyBorder="1" applyAlignment="1" applyProtection="1">
      <alignment horizontal="center" vertical="center"/>
      <protection locked="0"/>
    </xf>
    <xf numFmtId="165" fontId="11" fillId="4" borderId="18" xfId="0" applyNumberFormat="1" applyFont="1" applyFill="1" applyBorder="1" applyAlignment="1" applyProtection="1">
      <alignment horizontal="left" vertical="top"/>
      <protection hidden="1"/>
    </xf>
    <xf numFmtId="169" fontId="12" fillId="5" borderId="19" xfId="0" applyNumberFormat="1" applyFont="1" applyFill="1" applyBorder="1" applyAlignment="1" applyProtection="1">
      <alignment horizontal="center" vertical="center" wrapText="1" shrinkToFit="1"/>
      <protection hidden="1"/>
    </xf>
    <xf numFmtId="169" fontId="13" fillId="4" borderId="20" xfId="0" applyNumberFormat="1" applyFont="1" applyFill="1" applyBorder="1" applyAlignment="1" applyProtection="1">
      <alignment horizontal="center" vertical="center" wrapText="1" shrinkToFit="1"/>
      <protection hidden="1"/>
    </xf>
    <xf numFmtId="165" fontId="14" fillId="2" borderId="20" xfId="0" applyNumberFormat="1" applyFont="1" applyFill="1" applyBorder="1" applyAlignment="1" applyProtection="1">
      <alignment horizontal="center" vertical="center" wrapText="1"/>
      <protection hidden="1"/>
    </xf>
    <xf numFmtId="170" fontId="11" fillId="4" borderId="21" xfId="0" applyNumberFormat="1" applyFont="1" applyFill="1" applyBorder="1" applyAlignment="1" applyProtection="1">
      <alignment horizontal="center" vertical="center"/>
      <protection hidden="1"/>
    </xf>
    <xf numFmtId="165" fontId="3" fillId="5" borderId="20" xfId="0" applyNumberFormat="1" applyFont="1" applyFill="1" applyBorder="1" applyAlignment="1" applyProtection="1">
      <alignment horizontal="center" vertical="center"/>
      <protection hidden="1"/>
    </xf>
    <xf numFmtId="164" fontId="4" fillId="0" borderId="4" xfId="0" applyFont="1" applyBorder="1" applyAlignment="1" applyProtection="1">
      <alignment horizontal="left" vertical="center"/>
      <protection/>
    </xf>
    <xf numFmtId="164" fontId="0" fillId="0" borderId="6" xfId="20" applyNumberFormat="1" applyFont="1" applyFill="1" applyBorder="1" applyAlignment="1" applyProtection="1">
      <alignment horizontal="left" vertical="center"/>
      <protection/>
    </xf>
    <xf numFmtId="164" fontId="3" fillId="4" borderId="8" xfId="0" applyFont="1" applyFill="1" applyBorder="1" applyAlignment="1" applyProtection="1">
      <alignment horizontal="center" vertical="center"/>
      <protection/>
    </xf>
    <xf numFmtId="164" fontId="5" fillId="4" borderId="22" xfId="20" applyNumberFormat="1" applyFill="1" applyBorder="1" applyAlignment="1" applyProtection="1">
      <alignment horizontal="left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6" fontId="9" fillId="5" borderId="23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 horizontal="center"/>
    </xf>
    <xf numFmtId="164" fontId="15" fillId="0" borderId="0" xfId="0" applyFont="1" applyBorder="1" applyAlignment="1">
      <alignment horizontal="center"/>
    </xf>
    <xf numFmtId="165" fontId="3" fillId="3" borderId="13" xfId="0" applyNumberFormat="1" applyFont="1" applyFill="1" applyBorder="1" applyAlignment="1" applyProtection="1">
      <alignment horizontal="right" vertical="center"/>
      <protection hidden="1"/>
    </xf>
    <xf numFmtId="164" fontId="4" fillId="0" borderId="13" xfId="0" applyFont="1" applyBorder="1" applyAlignment="1" applyProtection="1">
      <alignment horizontal="left" vertical="center"/>
      <protection/>
    </xf>
    <xf numFmtId="164" fontId="3" fillId="3" borderId="13" xfId="0" applyFont="1" applyFill="1" applyBorder="1" applyAlignment="1" applyProtection="1">
      <alignment horizontal="right" vertical="center"/>
      <protection hidden="1"/>
    </xf>
    <xf numFmtId="164" fontId="0" fillId="0" borderId="13" xfId="20" applyNumberFormat="1" applyFont="1" applyFill="1" applyBorder="1" applyAlignment="1" applyProtection="1">
      <alignment horizontal="left" vertical="center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5" fillId="4" borderId="13" xfId="20" applyNumberFormat="1" applyFill="1" applyBorder="1" applyAlignment="1" applyProtection="1">
      <alignment horizontal="left" vertical="center"/>
      <protection/>
    </xf>
    <xf numFmtId="164" fontId="16" fillId="0" borderId="0" xfId="0" applyFont="1" applyBorder="1" applyAlignment="1">
      <alignment horizontal="center" vertical="center" textRotation="90" wrapText="1"/>
    </xf>
    <xf numFmtId="164" fontId="17" fillId="0" borderId="24" xfId="0" applyFont="1" applyBorder="1" applyAlignment="1">
      <alignment horizontal="center" vertical="center"/>
    </xf>
    <xf numFmtId="164" fontId="17" fillId="0" borderId="25" xfId="0" applyFont="1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4" fontId="0" fillId="0" borderId="12" xfId="0" applyFont="1" applyBorder="1" applyAlignment="1">
      <alignment horizontal="right"/>
    </xf>
    <xf numFmtId="169" fontId="0" fillId="0" borderId="14" xfId="0" applyNumberFormat="1" applyBorder="1" applyAlignment="1">
      <alignment horizontal="left"/>
    </xf>
    <xf numFmtId="165" fontId="0" fillId="0" borderId="27" xfId="0" applyNumberFormat="1" applyBorder="1" applyAlignment="1">
      <alignment horizontal="center" vertical="center"/>
    </xf>
    <xf numFmtId="169" fontId="18" fillId="0" borderId="28" xfId="0" applyNumberFormat="1" applyFont="1" applyBorder="1" applyAlignment="1">
      <alignment horizontal="center" vertical="center"/>
    </xf>
    <xf numFmtId="164" fontId="0" fillId="0" borderId="29" xfId="0" applyFont="1" applyBorder="1" applyAlignment="1">
      <alignment horizontal="right"/>
    </xf>
    <xf numFmtId="169" fontId="0" fillId="0" borderId="23" xfId="0" applyNumberFormat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Alignment="1">
      <alignment horizontal="left"/>
    </xf>
    <xf numFmtId="169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19" fillId="2" borderId="1" xfId="0" applyFont="1" applyFill="1" applyBorder="1" applyAlignment="1" applyProtection="1">
      <alignment horizontal="center" vertical="center" wrapText="1"/>
      <protection hidden="1"/>
    </xf>
    <xf numFmtId="164" fontId="19" fillId="2" borderId="2" xfId="0" applyFont="1" applyFill="1" applyBorder="1" applyAlignment="1" applyProtection="1">
      <alignment horizontal="center" vertical="center" wrapText="1"/>
      <protection hidden="1"/>
    </xf>
    <xf numFmtId="164" fontId="4" fillId="4" borderId="13" xfId="0" applyFont="1" applyFill="1" applyBorder="1" applyAlignment="1" applyProtection="1">
      <alignment horizontal="left" vertical="center"/>
      <protection locked="0"/>
    </xf>
    <xf numFmtId="164" fontId="3" fillId="4" borderId="13" xfId="0" applyFont="1" applyFill="1" applyBorder="1" applyAlignment="1" applyProtection="1">
      <alignment horizontal="center" vertical="center"/>
      <protection hidden="1"/>
    </xf>
    <xf numFmtId="164" fontId="0" fillId="4" borderId="13" xfId="20" applyNumberFormat="1" applyFont="1" applyFill="1" applyBorder="1" applyAlignment="1" applyProtection="1">
      <alignment horizontal="center" vertical="center"/>
      <protection locked="0"/>
    </xf>
    <xf numFmtId="164" fontId="3" fillId="3" borderId="30" xfId="0" applyFont="1" applyFill="1" applyBorder="1" applyAlignment="1" applyProtection="1">
      <alignment horizontal="right" vertical="center"/>
      <protection hidden="1"/>
    </xf>
    <xf numFmtId="164" fontId="0" fillId="4" borderId="31" xfId="20" applyNumberFormat="1" applyFont="1" applyFill="1" applyBorder="1" applyAlignment="1" applyProtection="1">
      <alignment horizontal="center" vertical="center"/>
      <protection locked="0"/>
    </xf>
    <xf numFmtId="164" fontId="0" fillId="4" borderId="32" xfId="20" applyNumberFormat="1" applyFont="1" applyFill="1" applyBorder="1" applyAlignment="1" applyProtection="1">
      <alignment horizontal="center" vertical="center"/>
      <protection locked="0"/>
    </xf>
    <xf numFmtId="164" fontId="0" fillId="4" borderId="33" xfId="20" applyNumberFormat="1" applyFont="1" applyFill="1" applyBorder="1" applyAlignment="1" applyProtection="1">
      <alignment horizontal="center" vertical="center"/>
      <protection locked="0"/>
    </xf>
    <xf numFmtId="164" fontId="3" fillId="3" borderId="34" xfId="0" applyFont="1" applyFill="1" applyBorder="1" applyAlignment="1" applyProtection="1">
      <alignment horizontal="right" vertical="center"/>
      <protection hidden="1"/>
    </xf>
    <xf numFmtId="164" fontId="5" fillId="4" borderId="13" xfId="20" applyNumberFormat="1" applyFill="1" applyBorder="1" applyAlignment="1" applyProtection="1">
      <alignment horizontal="center" vertical="center"/>
      <protection locked="0"/>
    </xf>
    <xf numFmtId="164" fontId="3" fillId="3" borderId="35" xfId="0" applyFont="1" applyFill="1" applyBorder="1" applyAlignment="1" applyProtection="1">
      <alignment horizontal="right" vertical="center"/>
      <protection hidden="1"/>
    </xf>
    <xf numFmtId="164" fontId="3" fillId="3" borderId="31" xfId="0" applyFont="1" applyFill="1" applyBorder="1" applyAlignment="1" applyProtection="1">
      <alignment vertical="center"/>
      <protection hidden="1"/>
    </xf>
    <xf numFmtId="164" fontId="3" fillId="3" borderId="32" xfId="0" applyFont="1" applyFill="1" applyBorder="1" applyAlignment="1" applyProtection="1">
      <alignment vertical="center"/>
      <protection hidden="1"/>
    </xf>
    <xf numFmtId="164" fontId="3" fillId="3" borderId="36" xfId="0" applyFont="1" applyFill="1" applyBorder="1" applyAlignment="1" applyProtection="1">
      <alignment horizontal="center" vertical="center" wrapText="1"/>
      <protection hidden="1"/>
    </xf>
    <xf numFmtId="167" fontId="3" fillId="3" borderId="36" xfId="0" applyNumberFormat="1" applyFont="1" applyFill="1" applyBorder="1" applyAlignment="1" applyProtection="1">
      <alignment horizontal="center" vertical="center" shrinkToFit="1"/>
      <protection hidden="1"/>
    </xf>
    <xf numFmtId="167" fontId="3" fillId="3" borderId="37" xfId="0" applyNumberFormat="1" applyFont="1" applyFill="1" applyBorder="1" applyAlignment="1" applyProtection="1">
      <alignment horizontal="center" vertical="center" shrinkToFit="1"/>
      <protection hidden="1"/>
    </xf>
    <xf numFmtId="165" fontId="0" fillId="0" borderId="13" xfId="0" applyNumberFormat="1" applyBorder="1" applyAlignment="1">
      <alignment/>
    </xf>
    <xf numFmtId="164" fontId="0" fillId="0" borderId="13" xfId="0" applyBorder="1" applyAlignment="1">
      <alignment horizontal="center"/>
    </xf>
    <xf numFmtId="164" fontId="20" fillId="0" borderId="13" xfId="0" applyFont="1" applyBorder="1" applyAlignment="1">
      <alignment/>
    </xf>
    <xf numFmtId="166" fontId="9" fillId="5" borderId="13" xfId="0" applyNumberFormat="1" applyFont="1" applyFill="1" applyBorder="1" applyAlignment="1" applyProtection="1">
      <alignment horizontal="center" vertical="center"/>
      <protection hidden="1"/>
    </xf>
    <xf numFmtId="164" fontId="17" fillId="0" borderId="13" xfId="0" applyFont="1" applyBorder="1" applyAlignment="1">
      <alignment/>
    </xf>
    <xf numFmtId="164" fontId="17" fillId="0" borderId="13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1</xdr:row>
      <xdr:rowOff>19050</xdr:rowOff>
    </xdr:from>
    <xdr:to>
      <xdr:col>6</xdr:col>
      <xdr:colOff>333375</xdr:colOff>
      <xdr:row>5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80975"/>
          <a:ext cx="27146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13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.75" customHeight="1">
      <c r="A6" s="10" t="s">
        <v>3</v>
      </c>
      <c r="B6" s="10"/>
      <c r="C6" s="10"/>
      <c r="D6" s="11" t="s">
        <v>4</v>
      </c>
      <c r="E6" s="11"/>
      <c r="F6" s="11"/>
      <c r="G6" s="11"/>
      <c r="H6" s="11"/>
      <c r="I6" s="11"/>
      <c r="J6" s="12" t="s">
        <v>5</v>
      </c>
      <c r="K6" s="12"/>
      <c r="L6" s="13" t="s">
        <v>4</v>
      </c>
      <c r="M6" s="13"/>
      <c r="N6" s="13"/>
    </row>
    <row r="7" spans="1:14" ht="16.5" customHeight="1">
      <c r="A7" s="14" t="s">
        <v>6</v>
      </c>
      <c r="B7" s="14"/>
      <c r="C7" s="14"/>
      <c r="D7" s="15" t="s">
        <v>4</v>
      </c>
      <c r="E7" s="15"/>
      <c r="F7" s="15"/>
      <c r="G7" s="15"/>
      <c r="H7" s="15"/>
      <c r="I7" s="15"/>
      <c r="J7" s="16" t="s">
        <v>7</v>
      </c>
      <c r="K7" s="16"/>
      <c r="L7" s="17" t="s">
        <v>4</v>
      </c>
      <c r="M7" s="17"/>
      <c r="N7" s="17"/>
    </row>
    <row r="8" spans="1:14" s="23" customFormat="1" ht="24.75" customHeight="1">
      <c r="A8" s="18">
        <v>1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24">
        <f>DATE(ANONOVO,A8,1)</f>
        <v>44197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44198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44199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44200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44201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44202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44203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44204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44205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44206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44207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44208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44209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44210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44211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44212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44213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44214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44215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44216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44217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44218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44219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44220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44221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44222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44223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44224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44225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44226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44227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27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10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44470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44471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44472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44473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44474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44475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44476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44477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44478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44479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44480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44481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44482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44483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44484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44485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44486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44487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44488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44489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44490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44491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44492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44493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44494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44495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44496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44497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44498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44499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44500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43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workbookViewId="0" topLeftCell="A1">
      <selection activeCell="J11" sqref="J11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11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44501</v>
      </c>
      <c r="B9" s="25">
        <f aca="true" t="shared" si="0" ref="B9:B38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8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8">A9+1</f>
        <v>44502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44503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44504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44505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44506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44507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44508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44509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44510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44511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44512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44513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44514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44515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44516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44517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44518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44519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44520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44521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44522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44523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44524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44525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44526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44527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44528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44529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44530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31">
        <v>0</v>
      </c>
      <c r="K38" s="31">
        <v>0</v>
      </c>
      <c r="L38" s="31">
        <v>0</v>
      </c>
      <c r="M38" s="31">
        <v>0</v>
      </c>
      <c r="N38" s="43">
        <f t="shared" si="1"/>
        <v>0</v>
      </c>
      <c r="IO38" s="29"/>
      <c r="IP38" s="29"/>
      <c r="IQ38" s="29"/>
    </row>
    <row r="39" spans="1:14" ht="24.7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3" t="s">
        <v>15</v>
      </c>
      <c r="K39" s="33"/>
      <c r="L39" s="34">
        <f>SUM(N9:N38)</f>
        <v>0</v>
      </c>
      <c r="M39" s="34"/>
      <c r="N39" s="34"/>
    </row>
    <row r="40" spans="1:14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5" t="s">
        <v>16</v>
      </c>
      <c r="K43" s="35"/>
      <c r="L43" s="35"/>
      <c r="M43" s="35"/>
      <c r="N43" s="35"/>
    </row>
    <row r="44" spans="1:14" ht="24.75" customHeight="1">
      <c r="A44" s="36">
        <f ca="1">TODAY()</f>
        <v>44239</v>
      </c>
      <c r="B44" s="36"/>
      <c r="C44" s="36"/>
      <c r="D44" s="36"/>
      <c r="E44" s="36"/>
      <c r="F44" s="36"/>
      <c r="G44" s="36"/>
      <c r="H44" s="36"/>
      <c r="I44" s="36"/>
      <c r="J44" s="35"/>
      <c r="K44" s="35"/>
      <c r="L44" s="35"/>
      <c r="M44" s="35"/>
      <c r="N44" s="35"/>
    </row>
    <row r="45" spans="1:14" ht="24.75" customHeight="1">
      <c r="A45" s="37" t="s">
        <v>17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sheet="1" objects="1" scenarios="1" formatCells="0" formatColumns="0" formatRows="0" selectLockedCells="1"/>
  <mergeCells count="49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A39:I43"/>
    <mergeCell ref="J39:K42"/>
    <mergeCell ref="L39:N42"/>
    <mergeCell ref="J43:N44"/>
    <mergeCell ref="A44:I44"/>
    <mergeCell ref="A45:N4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12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44531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44532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44533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44534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44535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44536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44537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44538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44539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44540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44541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44542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44543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44544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44545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44546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44547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44548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44549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44550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44551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44552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44553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44554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44555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44556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44557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44558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44559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44560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44561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43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F30" sqref="F30"/>
    </sheetView>
  </sheetViews>
  <sheetFormatPr defaultColWidth="8.00390625" defaultRowHeight="12.75"/>
  <cols>
    <col min="1" max="2" width="10.7109375" style="0" customWidth="1"/>
    <col min="3" max="6" width="15.7109375" style="0" customWidth="1"/>
    <col min="7" max="11" width="10.7109375" style="0" customWidth="1"/>
    <col min="12" max="16384" width="9.00390625" style="0" customWidth="1"/>
  </cols>
  <sheetData>
    <row r="1" spans="1:11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2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12.7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5.75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10" spans="1:11" ht="23.25">
      <c r="A10" s="46" t="s">
        <v>1</v>
      </c>
      <c r="B10" s="46"/>
      <c r="C10" s="47">
        <f>NOMECOMPLETO</f>
        <v>0</v>
      </c>
      <c r="D10" s="47"/>
      <c r="E10" s="47"/>
      <c r="F10" s="47"/>
      <c r="G10" s="47"/>
      <c r="H10" s="47"/>
      <c r="I10" s="47"/>
      <c r="J10" s="47"/>
      <c r="K10" s="47"/>
    </row>
    <row r="11" spans="1:11" ht="18.75">
      <c r="A11" s="48" t="s">
        <v>3</v>
      </c>
      <c r="B11" s="48"/>
      <c r="C11" s="49">
        <f>LOCALESTAGIO</f>
        <v>0</v>
      </c>
      <c r="D11" s="49"/>
      <c r="E11" s="49"/>
      <c r="F11" s="49"/>
      <c r="G11" s="48" t="s">
        <v>5</v>
      </c>
      <c r="H11" s="48"/>
      <c r="I11" s="50">
        <f>MATRICULA</f>
        <v>0</v>
      </c>
      <c r="J11" s="50"/>
      <c r="K11" s="50"/>
    </row>
    <row r="12" spans="1:11" ht="18.75">
      <c r="A12" s="48" t="s">
        <v>6</v>
      </c>
      <c r="B12" s="48"/>
      <c r="C12" s="51">
        <f>EMAILPESSOAL</f>
        <v>0</v>
      </c>
      <c r="D12" s="51"/>
      <c r="E12" s="51"/>
      <c r="F12" s="51"/>
      <c r="G12" s="48" t="s">
        <v>7</v>
      </c>
      <c r="H12" s="48"/>
      <c r="I12" s="50">
        <f>CPFESTAGIARIO</f>
        <v>0</v>
      </c>
      <c r="J12" s="50"/>
      <c r="K12" s="50"/>
    </row>
    <row r="14" ht="13.5"/>
    <row r="15" spans="1:11" ht="30" customHeight="1">
      <c r="A15" s="52" t="s">
        <v>0</v>
      </c>
      <c r="B15" s="52"/>
      <c r="C15" s="53" t="s">
        <v>19</v>
      </c>
      <c r="D15" s="54" t="s">
        <v>20</v>
      </c>
      <c r="E15" s="53" t="s">
        <v>19</v>
      </c>
      <c r="F15" s="54" t="s">
        <v>20</v>
      </c>
      <c r="H15" s="55" t="s">
        <v>21</v>
      </c>
      <c r="I15" s="55"/>
      <c r="J15" s="55"/>
      <c r="K15" s="55"/>
    </row>
    <row r="16" spans="1:11" ht="30" customHeight="1">
      <c r="A16" s="52"/>
      <c r="B16" s="52"/>
      <c r="C16" s="56" t="s">
        <v>22</v>
      </c>
      <c r="D16" s="57">
        <f>RJAN</f>
        <v>0</v>
      </c>
      <c r="E16" s="56" t="s">
        <v>23</v>
      </c>
      <c r="F16" s="57">
        <f>RJUL</f>
        <v>0</v>
      </c>
      <c r="H16" s="58">
        <f>ANONOVO</f>
        <v>2021</v>
      </c>
      <c r="I16" s="58"/>
      <c r="J16" s="58"/>
      <c r="K16" s="58"/>
    </row>
    <row r="17" spans="1:11" ht="30" customHeight="1">
      <c r="A17" s="52"/>
      <c r="B17" s="52"/>
      <c r="C17" s="56" t="s">
        <v>24</v>
      </c>
      <c r="D17" s="57">
        <f>RFEV</f>
        <v>0</v>
      </c>
      <c r="E17" s="56" t="s">
        <v>25</v>
      </c>
      <c r="F17" s="57">
        <f>RAGO</f>
        <v>0</v>
      </c>
      <c r="H17" s="59">
        <f>D16+D17+D18+D19+D20+D21+F16+F17+F18+F19+F20+F21</f>
        <v>0</v>
      </c>
      <c r="I17" s="59"/>
      <c r="J17" s="59"/>
      <c r="K17" s="59"/>
    </row>
    <row r="18" spans="1:11" ht="30" customHeight="1">
      <c r="A18" s="52"/>
      <c r="B18" s="52"/>
      <c r="C18" s="56" t="s">
        <v>26</v>
      </c>
      <c r="D18" s="57">
        <f>RMAR</f>
        <v>0</v>
      </c>
      <c r="E18" s="56" t="s">
        <v>27</v>
      </c>
      <c r="F18" s="57">
        <f>RSET</f>
        <v>0</v>
      </c>
      <c r="H18" s="59"/>
      <c r="I18" s="59"/>
      <c r="J18" s="59"/>
      <c r="K18" s="59"/>
    </row>
    <row r="19" spans="1:11" ht="30" customHeight="1">
      <c r="A19" s="52"/>
      <c r="B19" s="52"/>
      <c r="C19" s="56" t="s">
        <v>28</v>
      </c>
      <c r="D19" s="57">
        <f>RABR</f>
        <v>0</v>
      </c>
      <c r="E19" s="56" t="s">
        <v>29</v>
      </c>
      <c r="F19" s="57">
        <f>ROUT</f>
        <v>0</v>
      </c>
      <c r="H19" s="59"/>
      <c r="I19" s="59"/>
      <c r="J19" s="59"/>
      <c r="K19" s="59"/>
    </row>
    <row r="20" spans="1:11" ht="30" customHeight="1">
      <c r="A20" s="52"/>
      <c r="B20" s="52"/>
      <c r="C20" s="56" t="s">
        <v>30</v>
      </c>
      <c r="D20" s="57">
        <f>RMAI</f>
        <v>0</v>
      </c>
      <c r="E20" s="56" t="s">
        <v>31</v>
      </c>
      <c r="F20" s="57">
        <f>RNOV</f>
        <v>0</v>
      </c>
      <c r="H20" s="59"/>
      <c r="I20" s="59"/>
      <c r="J20" s="59"/>
      <c r="K20" s="59"/>
    </row>
    <row r="21" spans="1:11" ht="30" customHeight="1">
      <c r="A21" s="52"/>
      <c r="B21" s="52"/>
      <c r="C21" s="60" t="s">
        <v>32</v>
      </c>
      <c r="D21" s="61">
        <f>RJUN</f>
        <v>0</v>
      </c>
      <c r="E21" s="60" t="s">
        <v>33</v>
      </c>
      <c r="F21" s="61">
        <f>RDEZ</f>
        <v>0</v>
      </c>
      <c r="H21" s="59"/>
      <c r="I21" s="59"/>
      <c r="J21" s="59"/>
      <c r="K21" s="59"/>
    </row>
    <row r="22" ht="15" customHeight="1"/>
    <row r="23" spans="3:5" ht="15" customHeight="1">
      <c r="C23" s="62" t="s">
        <v>34</v>
      </c>
      <c r="D23" s="63"/>
      <c r="E23" s="6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 selectLockedCells="1" selectUnlockedCells="1"/>
  <mergeCells count="16">
    <mergeCell ref="A1:K7"/>
    <mergeCell ref="A8:K8"/>
    <mergeCell ref="A10:B10"/>
    <mergeCell ref="C10:K10"/>
    <mergeCell ref="A11:B11"/>
    <mergeCell ref="C11:F11"/>
    <mergeCell ref="G11:H11"/>
    <mergeCell ref="I11:K11"/>
    <mergeCell ref="A12:B12"/>
    <mergeCell ref="C12:F12"/>
    <mergeCell ref="G12:H12"/>
    <mergeCell ref="I12:K12"/>
    <mergeCell ref="A15:B21"/>
    <mergeCell ref="H15:K15"/>
    <mergeCell ref="H16:K16"/>
    <mergeCell ref="H17:K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377"/>
  <sheetViews>
    <sheetView workbookViewId="0" topLeftCell="A1">
      <selection activeCell="D5" sqref="D5"/>
    </sheetView>
  </sheetViews>
  <sheetFormatPr defaultColWidth="8.00390625" defaultRowHeight="12.75"/>
  <cols>
    <col min="1" max="1" width="10.140625" style="0" customWidth="1"/>
    <col min="2" max="2" width="17.421875" style="65" hidden="1" customWidth="1"/>
    <col min="3" max="3" width="39.7109375" style="0" customWidth="1"/>
    <col min="4" max="8" width="9.00390625" style="0" customWidth="1"/>
    <col min="9" max="9" width="10.7109375" style="0" customWidth="1"/>
    <col min="10" max="10" width="29.57421875" style="0" customWidth="1"/>
    <col min="11" max="16384" width="9.00390625" style="0" customWidth="1"/>
  </cols>
  <sheetData>
    <row r="1" spans="1:256" s="2" customFormat="1" ht="28.5" customHeight="1">
      <c r="A1" s="66" t="s">
        <v>0</v>
      </c>
      <c r="B1" s="66"/>
      <c r="C1" s="66"/>
      <c r="D1" s="66"/>
      <c r="E1" s="66"/>
      <c r="F1" s="66"/>
      <c r="G1" s="66"/>
      <c r="H1" s="66"/>
      <c r="I1" s="67">
        <v>2021</v>
      </c>
      <c r="J1" s="67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9.75" customHeight="1">
      <c r="A2" s="66"/>
      <c r="B2" s="66"/>
      <c r="C2" s="66"/>
      <c r="D2" s="66"/>
      <c r="E2" s="66"/>
      <c r="F2" s="66"/>
      <c r="G2" s="66"/>
      <c r="H2" s="66"/>
      <c r="I2" s="67"/>
      <c r="J2" s="67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2" customFormat="1" ht="21.75" customHeight="1">
      <c r="A3" s="66"/>
      <c r="B3" s="66"/>
      <c r="C3" s="66"/>
      <c r="D3" s="66"/>
      <c r="E3" s="66"/>
      <c r="F3" s="66"/>
      <c r="G3" s="66"/>
      <c r="H3" s="66"/>
      <c r="I3" s="67"/>
      <c r="J3" s="67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2" customFormat="1" ht="24.75" customHeight="1">
      <c r="A4" s="66"/>
      <c r="B4" s="66"/>
      <c r="C4" s="66"/>
      <c r="D4" s="66"/>
      <c r="E4" s="66"/>
      <c r="F4" s="66"/>
      <c r="G4" s="66"/>
      <c r="H4" s="66"/>
      <c r="I4" s="67"/>
      <c r="J4" s="67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2" customFormat="1" ht="19.5" customHeight="1">
      <c r="A5" s="8" t="s">
        <v>35</v>
      </c>
      <c r="B5" s="8"/>
      <c r="C5" s="8"/>
      <c r="D5" s="68"/>
      <c r="E5" s="68"/>
      <c r="F5" s="68"/>
      <c r="G5" s="68"/>
      <c r="H5" s="68"/>
      <c r="I5" s="68"/>
      <c r="J5" s="68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2" customFormat="1" ht="19.5" customHeight="1">
      <c r="A6" s="10" t="s">
        <v>3</v>
      </c>
      <c r="B6" s="10"/>
      <c r="C6" s="10"/>
      <c r="D6" s="69"/>
      <c r="E6" s="69"/>
      <c r="F6" s="69"/>
      <c r="G6" s="69"/>
      <c r="H6" s="69"/>
      <c r="I6" s="69"/>
      <c r="J6" s="69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2" customFormat="1" ht="19.5" customHeight="1">
      <c r="A7" s="10" t="s">
        <v>36</v>
      </c>
      <c r="B7" s="10"/>
      <c r="C7" s="10"/>
      <c r="D7" s="70"/>
      <c r="E7" s="70"/>
      <c r="F7" s="70"/>
      <c r="G7" s="70"/>
      <c r="H7" s="70"/>
      <c r="I7" s="70"/>
      <c r="J7" s="70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2" customFormat="1" ht="19.5" customHeight="1">
      <c r="A8" s="14"/>
      <c r="B8" s="71"/>
      <c r="C8" s="71" t="s">
        <v>37</v>
      </c>
      <c r="D8" s="72"/>
      <c r="E8" s="73"/>
      <c r="F8" s="73"/>
      <c r="G8" s="73"/>
      <c r="H8" s="73"/>
      <c r="I8" s="73"/>
      <c r="J8" s="74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2" customFormat="1" ht="19.5" customHeight="1">
      <c r="A9" s="14" t="s">
        <v>6</v>
      </c>
      <c r="B9" s="14"/>
      <c r="C9" s="14"/>
      <c r="D9" s="69"/>
      <c r="E9" s="69"/>
      <c r="F9" s="69"/>
      <c r="G9" s="69"/>
      <c r="H9" s="69"/>
      <c r="I9" s="69"/>
      <c r="J9" s="69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2" customFormat="1" ht="19.5" customHeight="1">
      <c r="A10" s="75" t="s">
        <v>38</v>
      </c>
      <c r="B10" s="75"/>
      <c r="C10" s="75"/>
      <c r="D10" s="76"/>
      <c r="E10" s="76"/>
      <c r="F10" s="76"/>
      <c r="G10" s="76"/>
      <c r="H10" s="76"/>
      <c r="I10" s="76"/>
      <c r="J10" s="76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2" customFormat="1" ht="19.5" customHeight="1">
      <c r="A11" s="77" t="s">
        <v>7</v>
      </c>
      <c r="B11" s="77"/>
      <c r="C11" s="77"/>
      <c r="D11" s="76"/>
      <c r="E11" s="76"/>
      <c r="F11" s="76"/>
      <c r="G11" s="76"/>
      <c r="H11" s="76"/>
      <c r="I11" s="76"/>
      <c r="J11" s="76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8" s="23" customFormat="1" ht="24.75" customHeight="1">
      <c r="A12" s="18" t="s">
        <v>39</v>
      </c>
      <c r="B12" s="78" t="s">
        <v>40</v>
      </c>
      <c r="C12" s="79"/>
      <c r="D12" s="80" t="s">
        <v>9</v>
      </c>
      <c r="E12" s="80" t="s">
        <v>10</v>
      </c>
      <c r="F12" s="81" t="s">
        <v>11</v>
      </c>
      <c r="G12" s="81" t="s">
        <v>12</v>
      </c>
      <c r="H12" s="82" t="s">
        <v>13</v>
      </c>
    </row>
    <row r="13" spans="1:8" ht="14.25">
      <c r="A13" s="83">
        <v>44197</v>
      </c>
      <c r="B13" s="84">
        <f aca="true" t="shared" si="0" ref="B13:B377">WEEKDAY(A13)</f>
        <v>6</v>
      </c>
      <c r="C13" s="85" t="s">
        <v>41</v>
      </c>
      <c r="D13" s="26">
        <v>0</v>
      </c>
      <c r="E13" s="26">
        <v>0</v>
      </c>
      <c r="F13" s="26">
        <v>0</v>
      </c>
      <c r="G13" s="26">
        <v>0</v>
      </c>
      <c r="H13" s="86">
        <f aca="true" t="shared" si="1" ref="H13:H377">(E13-D13)+(G13-F13)</f>
        <v>0</v>
      </c>
    </row>
    <row r="14" spans="1:8" ht="12.75">
      <c r="A14" s="83">
        <v>44198</v>
      </c>
      <c r="B14" s="84">
        <f t="shared" si="0"/>
        <v>7</v>
      </c>
      <c r="C14" s="87" t="s">
        <v>42</v>
      </c>
      <c r="D14" s="26">
        <v>0</v>
      </c>
      <c r="E14" s="26">
        <v>0</v>
      </c>
      <c r="F14" s="26">
        <v>0</v>
      </c>
      <c r="G14" s="26">
        <v>0</v>
      </c>
      <c r="H14" s="86">
        <f t="shared" si="1"/>
        <v>0</v>
      </c>
    </row>
    <row r="15" spans="1:8" ht="12.75">
      <c r="A15" s="83">
        <v>44199</v>
      </c>
      <c r="B15" s="84">
        <f t="shared" si="0"/>
        <v>1</v>
      </c>
      <c r="C15" s="87" t="s">
        <v>43</v>
      </c>
      <c r="D15" s="26">
        <v>0</v>
      </c>
      <c r="E15" s="26">
        <v>0</v>
      </c>
      <c r="F15" s="26">
        <v>0</v>
      </c>
      <c r="G15" s="26">
        <v>0</v>
      </c>
      <c r="H15" s="86">
        <f t="shared" si="1"/>
        <v>0</v>
      </c>
    </row>
    <row r="16" spans="1:8" ht="12.75">
      <c r="A16" s="83">
        <v>44200</v>
      </c>
      <c r="B16" s="84">
        <f t="shared" si="0"/>
        <v>2</v>
      </c>
      <c r="C16" s="87" t="s">
        <v>44</v>
      </c>
      <c r="D16" s="26">
        <v>0</v>
      </c>
      <c r="E16" s="26">
        <v>0</v>
      </c>
      <c r="F16" s="26">
        <v>0</v>
      </c>
      <c r="G16" s="26">
        <v>0</v>
      </c>
      <c r="H16" s="86">
        <f t="shared" si="1"/>
        <v>0</v>
      </c>
    </row>
    <row r="17" spans="1:8" ht="12.75">
      <c r="A17" s="83">
        <v>44201</v>
      </c>
      <c r="B17" s="84">
        <f t="shared" si="0"/>
        <v>3</v>
      </c>
      <c r="C17" s="87" t="s">
        <v>44</v>
      </c>
      <c r="D17" s="26">
        <v>0</v>
      </c>
      <c r="E17" s="26">
        <v>0</v>
      </c>
      <c r="F17" s="26">
        <v>0</v>
      </c>
      <c r="G17" s="26">
        <v>0</v>
      </c>
      <c r="H17" s="86">
        <f t="shared" si="1"/>
        <v>0</v>
      </c>
    </row>
    <row r="18" spans="1:8" ht="12.75">
      <c r="A18" s="83">
        <v>44202</v>
      </c>
      <c r="B18" s="84">
        <f t="shared" si="0"/>
        <v>4</v>
      </c>
      <c r="C18" s="87" t="s">
        <v>44</v>
      </c>
      <c r="D18" s="26">
        <v>0</v>
      </c>
      <c r="E18" s="26">
        <v>0</v>
      </c>
      <c r="F18" s="26">
        <v>0</v>
      </c>
      <c r="G18" s="26">
        <v>0</v>
      </c>
      <c r="H18" s="86">
        <f t="shared" si="1"/>
        <v>0</v>
      </c>
    </row>
    <row r="19" spans="1:8" ht="12.75">
      <c r="A19" s="83">
        <v>44203</v>
      </c>
      <c r="B19" s="84">
        <f t="shared" si="0"/>
        <v>5</v>
      </c>
      <c r="C19" s="87" t="s">
        <v>44</v>
      </c>
      <c r="D19" s="26">
        <v>0</v>
      </c>
      <c r="E19" s="26">
        <v>0</v>
      </c>
      <c r="F19" s="26">
        <v>0</v>
      </c>
      <c r="G19" s="26">
        <v>0</v>
      </c>
      <c r="H19" s="86">
        <f t="shared" si="1"/>
        <v>0</v>
      </c>
    </row>
    <row r="20" spans="1:8" ht="12.75">
      <c r="A20" s="83">
        <v>44204</v>
      </c>
      <c r="B20" s="84">
        <f t="shared" si="0"/>
        <v>6</v>
      </c>
      <c r="C20" s="87" t="s">
        <v>44</v>
      </c>
      <c r="D20" s="26">
        <v>0</v>
      </c>
      <c r="E20" s="26">
        <v>0</v>
      </c>
      <c r="F20" s="26">
        <v>0</v>
      </c>
      <c r="G20" s="26">
        <v>0</v>
      </c>
      <c r="H20" s="86">
        <f t="shared" si="1"/>
        <v>0</v>
      </c>
    </row>
    <row r="21" spans="1:8" ht="12.75">
      <c r="A21" s="83">
        <v>44205</v>
      </c>
      <c r="B21" s="84">
        <f t="shared" si="0"/>
        <v>7</v>
      </c>
      <c r="C21" s="87" t="s">
        <v>42</v>
      </c>
      <c r="D21" s="26">
        <v>0</v>
      </c>
      <c r="E21" s="26">
        <v>0</v>
      </c>
      <c r="F21" s="26">
        <v>0</v>
      </c>
      <c r="G21" s="26">
        <v>0</v>
      </c>
      <c r="H21" s="86">
        <f t="shared" si="1"/>
        <v>0</v>
      </c>
    </row>
    <row r="22" spans="1:8" ht="12.75">
      <c r="A22" s="83">
        <v>44206</v>
      </c>
      <c r="B22" s="84">
        <f t="shared" si="0"/>
        <v>1</v>
      </c>
      <c r="C22" s="87" t="s">
        <v>43</v>
      </c>
      <c r="D22" s="26">
        <v>0</v>
      </c>
      <c r="E22" s="26">
        <v>0</v>
      </c>
      <c r="F22" s="26">
        <v>0</v>
      </c>
      <c r="G22" s="26">
        <v>0</v>
      </c>
      <c r="H22" s="86">
        <f t="shared" si="1"/>
        <v>0</v>
      </c>
    </row>
    <row r="23" spans="1:8" ht="12.75">
      <c r="A23" s="83">
        <v>44207</v>
      </c>
      <c r="B23" s="84">
        <f t="shared" si="0"/>
        <v>2</v>
      </c>
      <c r="C23" s="87" t="s">
        <v>44</v>
      </c>
      <c r="D23" s="26">
        <v>0</v>
      </c>
      <c r="E23" s="26">
        <v>0</v>
      </c>
      <c r="F23" s="26">
        <v>0</v>
      </c>
      <c r="G23" s="26">
        <v>0</v>
      </c>
      <c r="H23" s="86">
        <f t="shared" si="1"/>
        <v>0</v>
      </c>
    </row>
    <row r="24" spans="1:8" ht="12.75">
      <c r="A24" s="83">
        <v>44208</v>
      </c>
      <c r="B24" s="84">
        <f t="shared" si="0"/>
        <v>3</v>
      </c>
      <c r="C24" s="87" t="s">
        <v>44</v>
      </c>
      <c r="D24" s="26">
        <v>0</v>
      </c>
      <c r="E24" s="26">
        <v>0</v>
      </c>
      <c r="F24" s="26">
        <v>0</v>
      </c>
      <c r="G24" s="26">
        <v>0</v>
      </c>
      <c r="H24" s="86">
        <f t="shared" si="1"/>
        <v>0</v>
      </c>
    </row>
    <row r="25" spans="1:8" ht="12.75">
      <c r="A25" s="83">
        <v>44209</v>
      </c>
      <c r="B25" s="84">
        <f t="shared" si="0"/>
        <v>4</v>
      </c>
      <c r="C25" s="87" t="s">
        <v>44</v>
      </c>
      <c r="D25" s="26">
        <v>0</v>
      </c>
      <c r="E25" s="26">
        <v>0</v>
      </c>
      <c r="F25" s="26">
        <v>0</v>
      </c>
      <c r="G25" s="26">
        <v>0</v>
      </c>
      <c r="H25" s="86">
        <f t="shared" si="1"/>
        <v>0</v>
      </c>
    </row>
    <row r="26" spans="1:8" ht="12.75">
      <c r="A26" s="83">
        <v>44210</v>
      </c>
      <c r="B26" s="84">
        <f t="shared" si="0"/>
        <v>5</v>
      </c>
      <c r="C26" s="87" t="s">
        <v>44</v>
      </c>
      <c r="D26" s="26">
        <v>0</v>
      </c>
      <c r="E26" s="26">
        <v>0</v>
      </c>
      <c r="F26" s="26">
        <v>0</v>
      </c>
      <c r="G26" s="26">
        <v>0</v>
      </c>
      <c r="H26" s="86">
        <f t="shared" si="1"/>
        <v>0</v>
      </c>
    </row>
    <row r="27" spans="1:8" ht="12.75">
      <c r="A27" s="83">
        <v>44211</v>
      </c>
      <c r="B27" s="84">
        <f t="shared" si="0"/>
        <v>6</v>
      </c>
      <c r="C27" s="87" t="s">
        <v>44</v>
      </c>
      <c r="D27" s="26">
        <v>0</v>
      </c>
      <c r="E27" s="26">
        <v>0</v>
      </c>
      <c r="F27" s="26">
        <v>0</v>
      </c>
      <c r="G27" s="26">
        <v>0</v>
      </c>
      <c r="H27" s="86">
        <f t="shared" si="1"/>
        <v>0</v>
      </c>
    </row>
    <row r="28" spans="1:8" ht="12.75">
      <c r="A28" s="83">
        <v>44212</v>
      </c>
      <c r="B28" s="84">
        <f t="shared" si="0"/>
        <v>7</v>
      </c>
      <c r="C28" s="87" t="s">
        <v>42</v>
      </c>
      <c r="D28" s="26">
        <v>0</v>
      </c>
      <c r="E28" s="26">
        <v>0</v>
      </c>
      <c r="F28" s="26">
        <v>0</v>
      </c>
      <c r="G28" s="26">
        <v>0</v>
      </c>
      <c r="H28" s="86">
        <f t="shared" si="1"/>
        <v>0</v>
      </c>
    </row>
    <row r="29" spans="1:8" ht="12.75">
      <c r="A29" s="83">
        <v>44213</v>
      </c>
      <c r="B29" s="84">
        <f t="shared" si="0"/>
        <v>1</v>
      </c>
      <c r="C29" s="87" t="s">
        <v>43</v>
      </c>
      <c r="D29" s="26">
        <v>0</v>
      </c>
      <c r="E29" s="26">
        <v>0</v>
      </c>
      <c r="F29" s="26">
        <v>0</v>
      </c>
      <c r="G29" s="26">
        <v>0</v>
      </c>
      <c r="H29" s="86">
        <f t="shared" si="1"/>
        <v>0</v>
      </c>
    </row>
    <row r="30" spans="1:8" ht="12.75">
      <c r="A30" s="83">
        <v>44214</v>
      </c>
      <c r="B30" s="84">
        <f t="shared" si="0"/>
        <v>2</v>
      </c>
      <c r="C30" s="87" t="s">
        <v>44</v>
      </c>
      <c r="D30" s="26">
        <v>0</v>
      </c>
      <c r="E30" s="26">
        <v>0</v>
      </c>
      <c r="F30" s="26">
        <v>0</v>
      </c>
      <c r="G30" s="26">
        <v>0</v>
      </c>
      <c r="H30" s="86">
        <f t="shared" si="1"/>
        <v>0</v>
      </c>
    </row>
    <row r="31" spans="1:8" ht="12.75">
      <c r="A31" s="83">
        <v>44215</v>
      </c>
      <c r="B31" s="84">
        <f t="shared" si="0"/>
        <v>3</v>
      </c>
      <c r="C31" s="87" t="s">
        <v>44</v>
      </c>
      <c r="D31" s="26">
        <v>0</v>
      </c>
      <c r="E31" s="26">
        <v>0</v>
      </c>
      <c r="F31" s="26">
        <v>0</v>
      </c>
      <c r="G31" s="26">
        <v>0</v>
      </c>
      <c r="H31" s="86">
        <f t="shared" si="1"/>
        <v>0</v>
      </c>
    </row>
    <row r="32" spans="1:8" ht="12.75">
      <c r="A32" s="83">
        <v>44216</v>
      </c>
      <c r="B32" s="84">
        <f t="shared" si="0"/>
        <v>4</v>
      </c>
      <c r="C32" s="87" t="s">
        <v>44</v>
      </c>
      <c r="D32" s="26">
        <v>0</v>
      </c>
      <c r="E32" s="26">
        <v>0</v>
      </c>
      <c r="F32" s="26">
        <v>0</v>
      </c>
      <c r="G32" s="26">
        <v>0</v>
      </c>
      <c r="H32" s="86">
        <f t="shared" si="1"/>
        <v>0</v>
      </c>
    </row>
    <row r="33" spans="1:8" ht="12.75">
      <c r="A33" s="83">
        <v>44217</v>
      </c>
      <c r="B33" s="84">
        <f t="shared" si="0"/>
        <v>5</v>
      </c>
      <c r="C33" s="87" t="s">
        <v>44</v>
      </c>
      <c r="D33" s="26">
        <v>0</v>
      </c>
      <c r="E33" s="26">
        <v>0</v>
      </c>
      <c r="F33" s="26">
        <v>0</v>
      </c>
      <c r="G33" s="26">
        <v>0</v>
      </c>
      <c r="H33" s="86">
        <f t="shared" si="1"/>
        <v>0</v>
      </c>
    </row>
    <row r="34" spans="1:8" ht="12.75">
      <c r="A34" s="83">
        <v>44218</v>
      </c>
      <c r="B34" s="84">
        <f t="shared" si="0"/>
        <v>6</v>
      </c>
      <c r="C34" s="87" t="s">
        <v>44</v>
      </c>
      <c r="D34" s="26">
        <v>0</v>
      </c>
      <c r="E34" s="26">
        <v>0</v>
      </c>
      <c r="F34" s="26">
        <v>0</v>
      </c>
      <c r="G34" s="26">
        <v>0</v>
      </c>
      <c r="H34" s="86">
        <f t="shared" si="1"/>
        <v>0</v>
      </c>
    </row>
    <row r="35" spans="1:8" ht="12.75">
      <c r="A35" s="83">
        <v>44219</v>
      </c>
      <c r="B35" s="84">
        <f t="shared" si="0"/>
        <v>7</v>
      </c>
      <c r="C35" s="87" t="s">
        <v>42</v>
      </c>
      <c r="D35" s="26">
        <v>0</v>
      </c>
      <c r="E35" s="26">
        <v>0</v>
      </c>
      <c r="F35" s="26">
        <v>0</v>
      </c>
      <c r="G35" s="26">
        <v>0</v>
      </c>
      <c r="H35" s="86">
        <f t="shared" si="1"/>
        <v>0</v>
      </c>
    </row>
    <row r="36" spans="1:8" ht="12.75">
      <c r="A36" s="83">
        <v>44220</v>
      </c>
      <c r="B36" s="84">
        <f t="shared" si="0"/>
        <v>1</v>
      </c>
      <c r="C36" s="87" t="s">
        <v>43</v>
      </c>
      <c r="D36" s="26">
        <v>0</v>
      </c>
      <c r="E36" s="26">
        <v>0</v>
      </c>
      <c r="F36" s="26">
        <v>0</v>
      </c>
      <c r="G36" s="26">
        <v>0</v>
      </c>
      <c r="H36" s="86">
        <f t="shared" si="1"/>
        <v>0</v>
      </c>
    </row>
    <row r="37" spans="1:8" ht="12.75">
      <c r="A37" s="83">
        <v>44221</v>
      </c>
      <c r="B37" s="84">
        <f t="shared" si="0"/>
        <v>2</v>
      </c>
      <c r="C37" s="87" t="s">
        <v>44</v>
      </c>
      <c r="D37" s="26">
        <v>0</v>
      </c>
      <c r="E37" s="26">
        <v>0</v>
      </c>
      <c r="F37" s="26">
        <v>0</v>
      </c>
      <c r="G37" s="26">
        <v>0</v>
      </c>
      <c r="H37" s="86">
        <f t="shared" si="1"/>
        <v>0</v>
      </c>
    </row>
    <row r="38" spans="1:8" ht="12.75">
      <c r="A38" s="83">
        <v>44222</v>
      </c>
      <c r="B38" s="84">
        <f t="shared" si="0"/>
        <v>3</v>
      </c>
      <c r="C38" s="87" t="s">
        <v>44</v>
      </c>
      <c r="D38" s="26">
        <v>0</v>
      </c>
      <c r="E38" s="26">
        <v>0</v>
      </c>
      <c r="F38" s="26">
        <v>0</v>
      </c>
      <c r="G38" s="26">
        <v>0</v>
      </c>
      <c r="H38" s="86">
        <f t="shared" si="1"/>
        <v>0</v>
      </c>
    </row>
    <row r="39" spans="1:8" ht="12.75">
      <c r="A39" s="83">
        <v>44223</v>
      </c>
      <c r="B39" s="84">
        <f t="shared" si="0"/>
        <v>4</v>
      </c>
      <c r="C39" s="87" t="s">
        <v>44</v>
      </c>
      <c r="D39" s="26">
        <v>0</v>
      </c>
      <c r="E39" s="26">
        <v>0</v>
      </c>
      <c r="F39" s="26">
        <v>0</v>
      </c>
      <c r="G39" s="26">
        <v>0</v>
      </c>
      <c r="H39" s="86">
        <f t="shared" si="1"/>
        <v>0</v>
      </c>
    </row>
    <row r="40" spans="1:8" ht="12.75">
      <c r="A40" s="83">
        <v>44224</v>
      </c>
      <c r="B40" s="84">
        <f t="shared" si="0"/>
        <v>5</v>
      </c>
      <c r="C40" s="87" t="s">
        <v>44</v>
      </c>
      <c r="D40" s="26">
        <v>0</v>
      </c>
      <c r="E40" s="26">
        <v>0</v>
      </c>
      <c r="F40" s="26">
        <v>0</v>
      </c>
      <c r="G40" s="26">
        <v>0</v>
      </c>
      <c r="H40" s="86">
        <f t="shared" si="1"/>
        <v>0</v>
      </c>
    </row>
    <row r="41" spans="1:8" ht="12.75">
      <c r="A41" s="83">
        <v>44225</v>
      </c>
      <c r="B41" s="84">
        <f t="shared" si="0"/>
        <v>6</v>
      </c>
      <c r="C41" s="87" t="s">
        <v>44</v>
      </c>
      <c r="D41" s="26">
        <v>0</v>
      </c>
      <c r="E41" s="26">
        <v>0</v>
      </c>
      <c r="F41" s="26">
        <v>0</v>
      </c>
      <c r="G41" s="26">
        <v>0</v>
      </c>
      <c r="H41" s="86">
        <f t="shared" si="1"/>
        <v>0</v>
      </c>
    </row>
    <row r="42" spans="1:8" ht="12.75">
      <c r="A42" s="83">
        <v>44226</v>
      </c>
      <c r="B42" s="84">
        <f t="shared" si="0"/>
        <v>7</v>
      </c>
      <c r="C42" s="87" t="s">
        <v>42</v>
      </c>
      <c r="D42" s="26">
        <v>0</v>
      </c>
      <c r="E42" s="26">
        <v>0</v>
      </c>
      <c r="F42" s="26">
        <v>0</v>
      </c>
      <c r="G42" s="26">
        <v>0</v>
      </c>
      <c r="H42" s="86">
        <f t="shared" si="1"/>
        <v>0</v>
      </c>
    </row>
    <row r="43" spans="1:8" ht="12.75">
      <c r="A43" s="83">
        <v>44227</v>
      </c>
      <c r="B43" s="84">
        <f t="shared" si="0"/>
        <v>1</v>
      </c>
      <c r="C43" s="87" t="s">
        <v>43</v>
      </c>
      <c r="D43" s="26">
        <v>0</v>
      </c>
      <c r="E43" s="26">
        <v>0</v>
      </c>
      <c r="F43" s="26">
        <v>0</v>
      </c>
      <c r="G43" s="26">
        <v>0</v>
      </c>
      <c r="H43" s="86">
        <f t="shared" si="1"/>
        <v>0</v>
      </c>
    </row>
    <row r="44" spans="1:8" ht="12.75">
      <c r="A44" s="83">
        <v>44228</v>
      </c>
      <c r="B44" s="84">
        <f t="shared" si="0"/>
        <v>2</v>
      </c>
      <c r="C44" s="87" t="s">
        <v>44</v>
      </c>
      <c r="D44" s="26">
        <v>0</v>
      </c>
      <c r="E44" s="26">
        <v>0</v>
      </c>
      <c r="F44" s="26">
        <v>0</v>
      </c>
      <c r="G44" s="26">
        <v>0</v>
      </c>
      <c r="H44" s="86">
        <f t="shared" si="1"/>
        <v>0</v>
      </c>
    </row>
    <row r="45" spans="1:8" ht="12.75">
      <c r="A45" s="83">
        <v>44229</v>
      </c>
      <c r="B45" s="84">
        <f t="shared" si="0"/>
        <v>3</v>
      </c>
      <c r="C45" s="88" t="s">
        <v>45</v>
      </c>
      <c r="D45" s="26">
        <v>0</v>
      </c>
      <c r="E45" s="26">
        <v>0</v>
      </c>
      <c r="F45" s="26">
        <v>0</v>
      </c>
      <c r="G45" s="26">
        <v>0</v>
      </c>
      <c r="H45" s="86">
        <f t="shared" si="1"/>
        <v>0</v>
      </c>
    </row>
    <row r="46" spans="1:8" ht="12.75">
      <c r="A46" s="83">
        <v>44230</v>
      </c>
      <c r="B46" s="84">
        <f t="shared" si="0"/>
        <v>4</v>
      </c>
      <c r="C46" s="87" t="s">
        <v>44</v>
      </c>
      <c r="D46" s="26">
        <v>0</v>
      </c>
      <c r="E46" s="26">
        <v>0</v>
      </c>
      <c r="F46" s="26">
        <v>0</v>
      </c>
      <c r="G46" s="26">
        <v>0</v>
      </c>
      <c r="H46" s="86">
        <f t="shared" si="1"/>
        <v>0</v>
      </c>
    </row>
    <row r="47" spans="1:8" ht="12.75">
      <c r="A47" s="83">
        <v>44231</v>
      </c>
      <c r="B47" s="84">
        <f t="shared" si="0"/>
        <v>5</v>
      </c>
      <c r="C47" s="87" t="s">
        <v>44</v>
      </c>
      <c r="D47" s="26">
        <v>0</v>
      </c>
      <c r="E47" s="26">
        <v>0</v>
      </c>
      <c r="F47" s="26">
        <v>0</v>
      </c>
      <c r="G47" s="26">
        <v>0</v>
      </c>
      <c r="H47" s="86">
        <f t="shared" si="1"/>
        <v>0</v>
      </c>
    </row>
    <row r="48" spans="1:8" ht="12.75">
      <c r="A48" s="83">
        <v>44232</v>
      </c>
      <c r="B48" s="84">
        <f t="shared" si="0"/>
        <v>6</v>
      </c>
      <c r="C48" s="87" t="s">
        <v>44</v>
      </c>
      <c r="D48" s="26">
        <v>0</v>
      </c>
      <c r="E48" s="26">
        <v>0</v>
      </c>
      <c r="F48" s="26">
        <v>0</v>
      </c>
      <c r="G48" s="26">
        <v>0</v>
      </c>
      <c r="H48" s="86">
        <f t="shared" si="1"/>
        <v>0</v>
      </c>
    </row>
    <row r="49" spans="1:8" ht="12.75">
      <c r="A49" s="83">
        <v>44233</v>
      </c>
      <c r="B49" s="84">
        <f t="shared" si="0"/>
        <v>7</v>
      </c>
      <c r="C49" s="87" t="s">
        <v>42</v>
      </c>
      <c r="D49" s="26">
        <v>0</v>
      </c>
      <c r="E49" s="26">
        <v>0</v>
      </c>
      <c r="F49" s="26">
        <v>0</v>
      </c>
      <c r="G49" s="26">
        <v>0</v>
      </c>
      <c r="H49" s="86">
        <f t="shared" si="1"/>
        <v>0</v>
      </c>
    </row>
    <row r="50" spans="1:8" ht="12.75">
      <c r="A50" s="83">
        <v>44234</v>
      </c>
      <c r="B50" s="84">
        <f t="shared" si="0"/>
        <v>1</v>
      </c>
      <c r="C50" s="87" t="s">
        <v>43</v>
      </c>
      <c r="D50" s="26">
        <v>0</v>
      </c>
      <c r="E50" s="26">
        <v>0</v>
      </c>
      <c r="F50" s="26">
        <v>0</v>
      </c>
      <c r="G50" s="26">
        <v>0</v>
      </c>
      <c r="H50" s="86">
        <f t="shared" si="1"/>
        <v>0</v>
      </c>
    </row>
    <row r="51" spans="1:8" ht="12.75">
      <c r="A51" s="83">
        <v>44235</v>
      </c>
      <c r="B51" s="84">
        <f t="shared" si="0"/>
        <v>2</v>
      </c>
      <c r="C51" s="87" t="s">
        <v>44</v>
      </c>
      <c r="D51" s="26">
        <v>0</v>
      </c>
      <c r="E51" s="26">
        <v>0</v>
      </c>
      <c r="F51" s="26">
        <v>0</v>
      </c>
      <c r="G51" s="26">
        <v>0</v>
      </c>
      <c r="H51" s="86">
        <f t="shared" si="1"/>
        <v>0</v>
      </c>
    </row>
    <row r="52" spans="1:8" ht="12.75">
      <c r="A52" s="83">
        <v>44236</v>
      </c>
      <c r="B52" s="84">
        <f t="shared" si="0"/>
        <v>3</v>
      </c>
      <c r="C52" s="87" t="s">
        <v>44</v>
      </c>
      <c r="D52" s="26">
        <v>0</v>
      </c>
      <c r="E52" s="26">
        <v>0</v>
      </c>
      <c r="F52" s="26">
        <v>0</v>
      </c>
      <c r="G52" s="26">
        <v>0</v>
      </c>
      <c r="H52" s="86">
        <f t="shared" si="1"/>
        <v>0</v>
      </c>
    </row>
    <row r="53" spans="1:8" ht="12.75">
      <c r="A53" s="83">
        <v>44237</v>
      </c>
      <c r="B53" s="84">
        <f t="shared" si="0"/>
        <v>4</v>
      </c>
      <c r="C53" s="87" t="s">
        <v>44</v>
      </c>
      <c r="D53" s="26">
        <v>0</v>
      </c>
      <c r="E53" s="26">
        <v>0</v>
      </c>
      <c r="F53" s="26">
        <v>0</v>
      </c>
      <c r="G53" s="26">
        <v>0</v>
      </c>
      <c r="H53" s="86">
        <f t="shared" si="1"/>
        <v>0</v>
      </c>
    </row>
    <row r="54" spans="1:8" ht="12.75">
      <c r="A54" s="83">
        <v>44238</v>
      </c>
      <c r="B54" s="84">
        <f t="shared" si="0"/>
        <v>5</v>
      </c>
      <c r="C54" s="87" t="s">
        <v>44</v>
      </c>
      <c r="D54" s="26">
        <v>0</v>
      </c>
      <c r="E54" s="26">
        <v>0</v>
      </c>
      <c r="F54" s="26">
        <v>0</v>
      </c>
      <c r="G54" s="26">
        <v>0</v>
      </c>
      <c r="H54" s="86">
        <f t="shared" si="1"/>
        <v>0</v>
      </c>
    </row>
    <row r="55" spans="1:8" ht="12.75">
      <c r="A55" s="83">
        <v>44239</v>
      </c>
      <c r="B55" s="84">
        <f t="shared" si="0"/>
        <v>6</v>
      </c>
      <c r="C55" s="87" t="s">
        <v>44</v>
      </c>
      <c r="D55" s="26">
        <v>0</v>
      </c>
      <c r="E55" s="26">
        <v>0</v>
      </c>
      <c r="F55" s="26">
        <v>0</v>
      </c>
      <c r="G55" s="26">
        <v>0</v>
      </c>
      <c r="H55" s="86">
        <f t="shared" si="1"/>
        <v>0</v>
      </c>
    </row>
    <row r="56" spans="1:8" ht="12.75">
      <c r="A56" s="83">
        <v>44240</v>
      </c>
      <c r="B56" s="84">
        <f t="shared" si="0"/>
        <v>7</v>
      </c>
      <c r="C56" s="87" t="s">
        <v>42</v>
      </c>
      <c r="D56" s="26">
        <v>0</v>
      </c>
      <c r="E56" s="26">
        <v>0</v>
      </c>
      <c r="F56" s="26">
        <v>0</v>
      </c>
      <c r="G56" s="26">
        <v>0</v>
      </c>
      <c r="H56" s="86">
        <f t="shared" si="1"/>
        <v>0</v>
      </c>
    </row>
    <row r="57" spans="1:8" ht="12.75">
      <c r="A57" s="83">
        <v>44241</v>
      </c>
      <c r="B57" s="84">
        <f t="shared" si="0"/>
        <v>1</v>
      </c>
      <c r="C57" s="87" t="s">
        <v>43</v>
      </c>
      <c r="D57" s="26">
        <v>0</v>
      </c>
      <c r="E57" s="26">
        <v>0</v>
      </c>
      <c r="F57" s="26">
        <v>0</v>
      </c>
      <c r="G57" s="26">
        <v>0</v>
      </c>
      <c r="H57" s="86">
        <f t="shared" si="1"/>
        <v>0</v>
      </c>
    </row>
    <row r="58" spans="1:8" ht="14.25">
      <c r="A58" s="83">
        <v>44242</v>
      </c>
      <c r="B58" s="84">
        <f t="shared" si="0"/>
        <v>2</v>
      </c>
      <c r="C58" s="85" t="s">
        <v>46</v>
      </c>
      <c r="D58" s="26">
        <v>0</v>
      </c>
      <c r="E58" s="26">
        <v>0</v>
      </c>
      <c r="F58" s="26">
        <v>0</v>
      </c>
      <c r="G58" s="26">
        <v>0</v>
      </c>
      <c r="H58" s="86">
        <f t="shared" si="1"/>
        <v>0</v>
      </c>
    </row>
    <row r="59" spans="1:8" ht="14.25">
      <c r="A59" s="83">
        <v>44243</v>
      </c>
      <c r="B59" s="84">
        <f t="shared" si="0"/>
        <v>3</v>
      </c>
      <c r="C59" s="85" t="s">
        <v>46</v>
      </c>
      <c r="D59" s="26">
        <v>0</v>
      </c>
      <c r="E59" s="26">
        <v>0</v>
      </c>
      <c r="F59" s="26">
        <v>0</v>
      </c>
      <c r="G59" s="26">
        <v>0</v>
      </c>
      <c r="H59" s="86">
        <f t="shared" si="1"/>
        <v>0</v>
      </c>
    </row>
    <row r="60" spans="1:8" ht="12.75">
      <c r="A60" s="83">
        <v>44244</v>
      </c>
      <c r="B60" s="84">
        <f t="shared" si="0"/>
        <v>4</v>
      </c>
      <c r="C60" s="87" t="s">
        <v>44</v>
      </c>
      <c r="D60" s="26">
        <v>0</v>
      </c>
      <c r="E60" s="26">
        <v>0</v>
      </c>
      <c r="F60" s="26">
        <v>0</v>
      </c>
      <c r="G60" s="26">
        <v>0</v>
      </c>
      <c r="H60" s="86">
        <f t="shared" si="1"/>
        <v>0</v>
      </c>
    </row>
    <row r="61" spans="1:8" ht="12.75">
      <c r="A61" s="83">
        <v>44245</v>
      </c>
      <c r="B61" s="84">
        <f t="shared" si="0"/>
        <v>5</v>
      </c>
      <c r="C61" s="87" t="s">
        <v>44</v>
      </c>
      <c r="D61" s="26">
        <v>0</v>
      </c>
      <c r="E61" s="26">
        <v>0</v>
      </c>
      <c r="F61" s="26">
        <v>0</v>
      </c>
      <c r="G61" s="26">
        <v>0</v>
      </c>
      <c r="H61" s="86">
        <f t="shared" si="1"/>
        <v>0</v>
      </c>
    </row>
    <row r="62" spans="1:8" ht="12.75">
      <c r="A62" s="83">
        <v>44246</v>
      </c>
      <c r="B62" s="84">
        <f t="shared" si="0"/>
        <v>6</v>
      </c>
      <c r="C62" s="87" t="s">
        <v>44</v>
      </c>
      <c r="D62" s="26">
        <v>0</v>
      </c>
      <c r="E62" s="26">
        <v>0</v>
      </c>
      <c r="F62" s="26">
        <v>0</v>
      </c>
      <c r="G62" s="26">
        <v>0</v>
      </c>
      <c r="H62" s="86">
        <f t="shared" si="1"/>
        <v>0</v>
      </c>
    </row>
    <row r="63" spans="1:8" ht="12.75">
      <c r="A63" s="83">
        <v>44247</v>
      </c>
      <c r="B63" s="84">
        <f t="shared" si="0"/>
        <v>7</v>
      </c>
      <c r="C63" s="87" t="s">
        <v>42</v>
      </c>
      <c r="D63" s="26">
        <v>0</v>
      </c>
      <c r="E63" s="26">
        <v>0</v>
      </c>
      <c r="F63" s="26">
        <v>0</v>
      </c>
      <c r="G63" s="26">
        <v>0</v>
      </c>
      <c r="H63" s="86">
        <f t="shared" si="1"/>
        <v>0</v>
      </c>
    </row>
    <row r="64" spans="1:8" ht="12.75">
      <c r="A64" s="83">
        <v>44248</v>
      </c>
      <c r="B64" s="84">
        <f t="shared" si="0"/>
        <v>1</v>
      </c>
      <c r="C64" s="87" t="s">
        <v>43</v>
      </c>
      <c r="D64" s="26">
        <v>0</v>
      </c>
      <c r="E64" s="26">
        <v>0</v>
      </c>
      <c r="F64" s="26">
        <v>0</v>
      </c>
      <c r="G64" s="26">
        <v>0</v>
      </c>
      <c r="H64" s="86">
        <f t="shared" si="1"/>
        <v>0</v>
      </c>
    </row>
    <row r="65" spans="1:8" ht="12.75">
      <c r="A65" s="83">
        <v>44249</v>
      </c>
      <c r="B65" s="84">
        <f t="shared" si="0"/>
        <v>2</v>
      </c>
      <c r="C65" s="87" t="s">
        <v>44</v>
      </c>
      <c r="D65" s="26">
        <v>0</v>
      </c>
      <c r="E65" s="26">
        <v>0</v>
      </c>
      <c r="F65" s="26">
        <v>0</v>
      </c>
      <c r="G65" s="26">
        <v>0</v>
      </c>
      <c r="H65" s="86">
        <f t="shared" si="1"/>
        <v>0</v>
      </c>
    </row>
    <row r="66" spans="1:8" ht="12.75">
      <c r="A66" s="83">
        <v>44250</v>
      </c>
      <c r="B66" s="84">
        <f t="shared" si="0"/>
        <v>3</v>
      </c>
      <c r="C66" s="87" t="s">
        <v>44</v>
      </c>
      <c r="D66" s="26">
        <v>0</v>
      </c>
      <c r="E66" s="26">
        <v>0</v>
      </c>
      <c r="F66" s="26">
        <v>0</v>
      </c>
      <c r="G66" s="26">
        <v>0</v>
      </c>
      <c r="H66" s="86">
        <f t="shared" si="1"/>
        <v>0</v>
      </c>
    </row>
    <row r="67" spans="1:8" ht="12.75">
      <c r="A67" s="83">
        <v>44251</v>
      </c>
      <c r="B67" s="84">
        <f t="shared" si="0"/>
        <v>4</v>
      </c>
      <c r="C67" s="87" t="s">
        <v>44</v>
      </c>
      <c r="D67" s="26">
        <v>0</v>
      </c>
      <c r="E67" s="26">
        <v>0</v>
      </c>
      <c r="F67" s="26">
        <v>0</v>
      </c>
      <c r="G67" s="26">
        <v>0</v>
      </c>
      <c r="H67" s="86">
        <f t="shared" si="1"/>
        <v>0</v>
      </c>
    </row>
    <row r="68" spans="1:8" ht="12.75">
      <c r="A68" s="83">
        <v>44252</v>
      </c>
      <c r="B68" s="84">
        <f t="shared" si="0"/>
        <v>5</v>
      </c>
      <c r="C68" s="87" t="s">
        <v>44</v>
      </c>
      <c r="D68" s="26">
        <v>0</v>
      </c>
      <c r="E68" s="26">
        <v>0</v>
      </c>
      <c r="F68" s="26">
        <v>0</v>
      </c>
      <c r="G68" s="26">
        <v>0</v>
      </c>
      <c r="H68" s="86">
        <f t="shared" si="1"/>
        <v>0</v>
      </c>
    </row>
    <row r="69" spans="1:8" ht="12.75">
      <c r="A69" s="83">
        <v>44253</v>
      </c>
      <c r="B69" s="84">
        <f t="shared" si="0"/>
        <v>6</v>
      </c>
      <c r="C69" s="87" t="s">
        <v>44</v>
      </c>
      <c r="D69" s="26">
        <v>0</v>
      </c>
      <c r="E69" s="26">
        <v>0</v>
      </c>
      <c r="F69" s="26">
        <v>0</v>
      </c>
      <c r="G69" s="26">
        <v>0</v>
      </c>
      <c r="H69" s="86">
        <f t="shared" si="1"/>
        <v>0</v>
      </c>
    </row>
    <row r="70" spans="1:8" ht="12.75">
      <c r="A70" s="83">
        <v>44254</v>
      </c>
      <c r="B70" s="84">
        <f t="shared" si="0"/>
        <v>7</v>
      </c>
      <c r="C70" s="87" t="s">
        <v>42</v>
      </c>
      <c r="D70" s="26">
        <v>0</v>
      </c>
      <c r="E70" s="26">
        <v>0</v>
      </c>
      <c r="F70" s="26">
        <v>0</v>
      </c>
      <c r="G70" s="26">
        <v>0</v>
      </c>
      <c r="H70" s="86">
        <f t="shared" si="1"/>
        <v>0</v>
      </c>
    </row>
    <row r="71" spans="1:8" ht="12.75">
      <c r="A71" s="83">
        <v>44255</v>
      </c>
      <c r="B71" s="84">
        <f t="shared" si="0"/>
        <v>1</v>
      </c>
      <c r="C71" s="87" t="s">
        <v>43</v>
      </c>
      <c r="D71" s="26">
        <v>0</v>
      </c>
      <c r="E71" s="26">
        <v>0</v>
      </c>
      <c r="F71" s="26">
        <v>0</v>
      </c>
      <c r="G71" s="26">
        <v>0</v>
      </c>
      <c r="H71" s="86">
        <f t="shared" si="1"/>
        <v>0</v>
      </c>
    </row>
    <row r="72" spans="1:8" ht="12.75">
      <c r="A72" s="83">
        <v>44256</v>
      </c>
      <c r="B72" s="84">
        <f t="shared" si="0"/>
        <v>2</v>
      </c>
      <c r="C72" s="87" t="s">
        <v>44</v>
      </c>
      <c r="D72" s="26">
        <v>0</v>
      </c>
      <c r="E72" s="26">
        <v>0</v>
      </c>
      <c r="F72" s="26">
        <v>0</v>
      </c>
      <c r="G72" s="26">
        <v>0</v>
      </c>
      <c r="H72" s="86">
        <f t="shared" si="1"/>
        <v>0</v>
      </c>
    </row>
    <row r="73" spans="1:8" ht="12.75">
      <c r="A73" s="83">
        <v>44257</v>
      </c>
      <c r="B73" s="84">
        <f t="shared" si="0"/>
        <v>3</v>
      </c>
      <c r="C73" s="87" t="s">
        <v>44</v>
      </c>
      <c r="D73" s="26">
        <v>0</v>
      </c>
      <c r="E73" s="26">
        <v>0</v>
      </c>
      <c r="F73" s="26">
        <v>0</v>
      </c>
      <c r="G73" s="26">
        <v>0</v>
      </c>
      <c r="H73" s="86">
        <f t="shared" si="1"/>
        <v>0</v>
      </c>
    </row>
    <row r="74" spans="1:8" ht="12.75">
      <c r="A74" s="83">
        <v>44258</v>
      </c>
      <c r="B74" s="84">
        <f t="shared" si="0"/>
        <v>4</v>
      </c>
      <c r="C74" s="87" t="s">
        <v>44</v>
      </c>
      <c r="D74" s="26">
        <v>0</v>
      </c>
      <c r="E74" s="26">
        <v>0</v>
      </c>
      <c r="F74" s="26">
        <v>0</v>
      </c>
      <c r="G74" s="26">
        <v>0</v>
      </c>
      <c r="H74" s="86">
        <f t="shared" si="1"/>
        <v>0</v>
      </c>
    </row>
    <row r="75" spans="1:8" ht="12.75">
      <c r="A75" s="83">
        <v>44259</v>
      </c>
      <c r="B75" s="84">
        <f t="shared" si="0"/>
        <v>5</v>
      </c>
      <c r="C75" s="87" t="s">
        <v>44</v>
      </c>
      <c r="D75" s="26">
        <v>0</v>
      </c>
      <c r="E75" s="26">
        <v>0</v>
      </c>
      <c r="F75" s="26">
        <v>0</v>
      </c>
      <c r="G75" s="26">
        <v>0</v>
      </c>
      <c r="H75" s="86">
        <f t="shared" si="1"/>
        <v>0</v>
      </c>
    </row>
    <row r="76" spans="1:8" ht="12.75">
      <c r="A76" s="83">
        <v>44260</v>
      </c>
      <c r="B76" s="84">
        <f t="shared" si="0"/>
        <v>6</v>
      </c>
      <c r="C76" s="87" t="s">
        <v>44</v>
      </c>
      <c r="D76" s="26">
        <v>0</v>
      </c>
      <c r="E76" s="26">
        <v>0</v>
      </c>
      <c r="F76" s="26">
        <v>0</v>
      </c>
      <c r="G76" s="26">
        <v>0</v>
      </c>
      <c r="H76" s="86">
        <f t="shared" si="1"/>
        <v>0</v>
      </c>
    </row>
    <row r="77" spans="1:8" ht="12.75">
      <c r="A77" s="83">
        <v>44261</v>
      </c>
      <c r="B77" s="84">
        <f t="shared" si="0"/>
        <v>7</v>
      </c>
      <c r="C77" s="87" t="s">
        <v>42</v>
      </c>
      <c r="D77" s="26">
        <v>0</v>
      </c>
      <c r="E77" s="26">
        <v>0</v>
      </c>
      <c r="F77" s="26">
        <v>0</v>
      </c>
      <c r="G77" s="26">
        <v>0</v>
      </c>
      <c r="H77" s="86">
        <f t="shared" si="1"/>
        <v>0</v>
      </c>
    </row>
    <row r="78" spans="1:8" ht="12.75">
      <c r="A78" s="83">
        <v>44262</v>
      </c>
      <c r="B78" s="84">
        <f t="shared" si="0"/>
        <v>1</v>
      </c>
      <c r="C78" s="87" t="s">
        <v>43</v>
      </c>
      <c r="D78" s="26">
        <v>0</v>
      </c>
      <c r="E78" s="26">
        <v>0</v>
      </c>
      <c r="F78" s="26">
        <v>0</v>
      </c>
      <c r="G78" s="26">
        <v>0</v>
      </c>
      <c r="H78" s="86">
        <f t="shared" si="1"/>
        <v>0</v>
      </c>
    </row>
    <row r="79" spans="1:8" ht="12.75">
      <c r="A79" s="83">
        <v>44263</v>
      </c>
      <c r="B79" s="84">
        <f t="shared" si="0"/>
        <v>2</v>
      </c>
      <c r="C79" s="87" t="s">
        <v>44</v>
      </c>
      <c r="D79" s="26">
        <v>0</v>
      </c>
      <c r="E79" s="26">
        <v>0</v>
      </c>
      <c r="F79" s="26">
        <v>0</v>
      </c>
      <c r="G79" s="26">
        <v>0</v>
      </c>
      <c r="H79" s="86">
        <f t="shared" si="1"/>
        <v>0</v>
      </c>
    </row>
    <row r="80" spans="1:8" ht="12.75">
      <c r="A80" s="83">
        <v>44264</v>
      </c>
      <c r="B80" s="84">
        <f t="shared" si="0"/>
        <v>3</v>
      </c>
      <c r="C80" s="87" t="s">
        <v>44</v>
      </c>
      <c r="D80" s="26">
        <v>0</v>
      </c>
      <c r="E80" s="26">
        <v>0</v>
      </c>
      <c r="F80" s="26">
        <v>0</v>
      </c>
      <c r="G80" s="26">
        <v>0</v>
      </c>
      <c r="H80" s="86">
        <f t="shared" si="1"/>
        <v>0</v>
      </c>
    </row>
    <row r="81" spans="1:8" ht="12.75">
      <c r="A81" s="83">
        <v>44265</v>
      </c>
      <c r="B81" s="84">
        <f t="shared" si="0"/>
        <v>4</v>
      </c>
      <c r="C81" s="87" t="s">
        <v>44</v>
      </c>
      <c r="D81" s="26">
        <v>0</v>
      </c>
      <c r="E81" s="26">
        <v>0</v>
      </c>
      <c r="F81" s="26">
        <v>0</v>
      </c>
      <c r="G81" s="26">
        <v>0</v>
      </c>
      <c r="H81" s="86">
        <f t="shared" si="1"/>
        <v>0</v>
      </c>
    </row>
    <row r="82" spans="1:8" ht="12.75">
      <c r="A82" s="83">
        <v>44266</v>
      </c>
      <c r="B82" s="84">
        <f t="shared" si="0"/>
        <v>5</v>
      </c>
      <c r="C82" s="87" t="s">
        <v>44</v>
      </c>
      <c r="D82" s="26">
        <v>0</v>
      </c>
      <c r="E82" s="26">
        <v>0</v>
      </c>
      <c r="F82" s="26">
        <v>0</v>
      </c>
      <c r="G82" s="26">
        <v>0</v>
      </c>
      <c r="H82" s="86">
        <f t="shared" si="1"/>
        <v>0</v>
      </c>
    </row>
    <row r="83" spans="1:8" ht="12.75">
      <c r="A83" s="83">
        <v>44267</v>
      </c>
      <c r="B83" s="84">
        <f t="shared" si="0"/>
        <v>6</v>
      </c>
      <c r="C83" s="87" t="s">
        <v>44</v>
      </c>
      <c r="D83" s="26">
        <v>0</v>
      </c>
      <c r="E83" s="26">
        <v>0</v>
      </c>
      <c r="F83" s="26">
        <v>0</v>
      </c>
      <c r="G83" s="26">
        <v>0</v>
      </c>
      <c r="H83" s="86">
        <f t="shared" si="1"/>
        <v>0</v>
      </c>
    </row>
    <row r="84" spans="1:8" ht="12.75">
      <c r="A84" s="83">
        <v>44268</v>
      </c>
      <c r="B84" s="84">
        <f t="shared" si="0"/>
        <v>7</v>
      </c>
      <c r="C84" s="87" t="s">
        <v>42</v>
      </c>
      <c r="D84" s="26">
        <v>0</v>
      </c>
      <c r="E84" s="26">
        <v>0</v>
      </c>
      <c r="F84" s="26">
        <v>0</v>
      </c>
      <c r="G84" s="26">
        <v>0</v>
      </c>
      <c r="H84" s="86">
        <f t="shared" si="1"/>
        <v>0</v>
      </c>
    </row>
    <row r="85" spans="1:8" ht="12.75">
      <c r="A85" s="83">
        <v>44269</v>
      </c>
      <c r="B85" s="84">
        <f t="shared" si="0"/>
        <v>1</v>
      </c>
      <c r="C85" s="87" t="s">
        <v>43</v>
      </c>
      <c r="D85" s="26">
        <v>0</v>
      </c>
      <c r="E85" s="26">
        <v>0</v>
      </c>
      <c r="F85" s="26">
        <v>0</v>
      </c>
      <c r="G85" s="26">
        <v>0</v>
      </c>
      <c r="H85" s="86">
        <f t="shared" si="1"/>
        <v>0</v>
      </c>
    </row>
    <row r="86" spans="1:8" ht="12.75">
      <c r="A86" s="83">
        <v>44270</v>
      </c>
      <c r="B86" s="84">
        <f t="shared" si="0"/>
        <v>2</v>
      </c>
      <c r="C86" s="87" t="s">
        <v>44</v>
      </c>
      <c r="D86" s="26">
        <v>0</v>
      </c>
      <c r="E86" s="26">
        <v>0</v>
      </c>
      <c r="F86" s="26">
        <v>0</v>
      </c>
      <c r="G86" s="26">
        <v>0</v>
      </c>
      <c r="H86" s="86">
        <f t="shared" si="1"/>
        <v>0</v>
      </c>
    </row>
    <row r="87" spans="1:8" ht="12.75">
      <c r="A87" s="83">
        <v>44271</v>
      </c>
      <c r="B87" s="84">
        <f t="shared" si="0"/>
        <v>3</v>
      </c>
      <c r="C87" s="87" t="s">
        <v>44</v>
      </c>
      <c r="D87" s="26">
        <v>0</v>
      </c>
      <c r="E87" s="26">
        <v>0</v>
      </c>
      <c r="F87" s="26">
        <v>0</v>
      </c>
      <c r="G87" s="26">
        <v>0</v>
      </c>
      <c r="H87" s="86">
        <f t="shared" si="1"/>
        <v>0</v>
      </c>
    </row>
    <row r="88" spans="1:8" ht="12.75">
      <c r="A88" s="83">
        <v>44272</v>
      </c>
      <c r="B88" s="84">
        <f t="shared" si="0"/>
        <v>4</v>
      </c>
      <c r="C88" s="87" t="s">
        <v>44</v>
      </c>
      <c r="D88" s="26">
        <v>0</v>
      </c>
      <c r="E88" s="26">
        <v>0</v>
      </c>
      <c r="F88" s="26">
        <v>0</v>
      </c>
      <c r="G88" s="26">
        <v>0</v>
      </c>
      <c r="H88" s="86">
        <f t="shared" si="1"/>
        <v>0</v>
      </c>
    </row>
    <row r="89" spans="1:8" ht="12.75">
      <c r="A89" s="83">
        <v>44273</v>
      </c>
      <c r="B89" s="84">
        <f t="shared" si="0"/>
        <v>5</v>
      </c>
      <c r="C89" s="87" t="s">
        <v>44</v>
      </c>
      <c r="D89" s="26">
        <v>0</v>
      </c>
      <c r="E89" s="26">
        <v>0</v>
      </c>
      <c r="F89" s="26">
        <v>0</v>
      </c>
      <c r="G89" s="26">
        <v>0</v>
      </c>
      <c r="H89" s="86">
        <f t="shared" si="1"/>
        <v>0</v>
      </c>
    </row>
    <row r="90" spans="1:8" ht="12.75">
      <c r="A90" s="83">
        <v>44274</v>
      </c>
      <c r="B90" s="84">
        <f t="shared" si="0"/>
        <v>6</v>
      </c>
      <c r="C90" s="87" t="s">
        <v>44</v>
      </c>
      <c r="D90" s="26">
        <v>0</v>
      </c>
      <c r="E90" s="26">
        <v>0</v>
      </c>
      <c r="F90" s="26">
        <v>0</v>
      </c>
      <c r="G90" s="26">
        <v>0</v>
      </c>
      <c r="H90" s="86">
        <f t="shared" si="1"/>
        <v>0</v>
      </c>
    </row>
    <row r="91" spans="1:8" ht="12.75">
      <c r="A91" s="83">
        <v>44275</v>
      </c>
      <c r="B91" s="84">
        <f t="shared" si="0"/>
        <v>7</v>
      </c>
      <c r="C91" s="87" t="s">
        <v>42</v>
      </c>
      <c r="D91" s="26">
        <v>0</v>
      </c>
      <c r="E91" s="26">
        <v>0</v>
      </c>
      <c r="F91" s="26">
        <v>0</v>
      </c>
      <c r="G91" s="26">
        <v>0</v>
      </c>
      <c r="H91" s="86">
        <f t="shared" si="1"/>
        <v>0</v>
      </c>
    </row>
    <row r="92" spans="1:8" ht="12.75">
      <c r="A92" s="83">
        <v>44276</v>
      </c>
      <c r="B92" s="84">
        <f t="shared" si="0"/>
        <v>1</v>
      </c>
      <c r="C92" s="87" t="s">
        <v>43</v>
      </c>
      <c r="D92" s="26">
        <v>0</v>
      </c>
      <c r="E92" s="26">
        <v>0</v>
      </c>
      <c r="F92" s="26">
        <v>0</v>
      </c>
      <c r="G92" s="26">
        <v>0</v>
      </c>
      <c r="H92" s="86">
        <f t="shared" si="1"/>
        <v>0</v>
      </c>
    </row>
    <row r="93" spans="1:8" ht="12.75">
      <c r="A93" s="83">
        <v>44277</v>
      </c>
      <c r="B93" s="84">
        <f t="shared" si="0"/>
        <v>2</v>
      </c>
      <c r="C93" s="87" t="s">
        <v>44</v>
      </c>
      <c r="D93" s="26">
        <v>0</v>
      </c>
      <c r="E93" s="26">
        <v>0</v>
      </c>
      <c r="F93" s="26">
        <v>0</v>
      </c>
      <c r="G93" s="26">
        <v>0</v>
      </c>
      <c r="H93" s="86">
        <f t="shared" si="1"/>
        <v>0</v>
      </c>
    </row>
    <row r="94" spans="1:8" ht="12.75">
      <c r="A94" s="83">
        <v>44278</v>
      </c>
      <c r="B94" s="84">
        <f t="shared" si="0"/>
        <v>3</v>
      </c>
      <c r="C94" s="87" t="s">
        <v>44</v>
      </c>
      <c r="D94" s="26">
        <v>0</v>
      </c>
      <c r="E94" s="26">
        <v>0</v>
      </c>
      <c r="F94" s="26">
        <v>0</v>
      </c>
      <c r="G94" s="26">
        <v>0</v>
      </c>
      <c r="H94" s="86">
        <f t="shared" si="1"/>
        <v>0</v>
      </c>
    </row>
    <row r="95" spans="1:8" ht="12.75">
      <c r="A95" s="83">
        <v>44279</v>
      </c>
      <c r="B95" s="84">
        <f t="shared" si="0"/>
        <v>4</v>
      </c>
      <c r="C95" s="87" t="s">
        <v>44</v>
      </c>
      <c r="D95" s="26">
        <v>0</v>
      </c>
      <c r="E95" s="26">
        <v>0</v>
      </c>
      <c r="F95" s="26">
        <v>0</v>
      </c>
      <c r="G95" s="26">
        <v>0</v>
      </c>
      <c r="H95" s="86">
        <f t="shared" si="1"/>
        <v>0</v>
      </c>
    </row>
    <row r="96" spans="1:8" ht="12.75">
      <c r="A96" s="83">
        <v>44280</v>
      </c>
      <c r="B96" s="84">
        <f t="shared" si="0"/>
        <v>5</v>
      </c>
      <c r="C96" s="87" t="s">
        <v>44</v>
      </c>
      <c r="D96" s="26">
        <v>0</v>
      </c>
      <c r="E96" s="26">
        <v>0</v>
      </c>
      <c r="F96" s="26">
        <v>0</v>
      </c>
      <c r="G96" s="26">
        <v>0</v>
      </c>
      <c r="H96" s="86">
        <f t="shared" si="1"/>
        <v>0</v>
      </c>
    </row>
    <row r="97" spans="1:8" ht="12.75">
      <c r="A97" s="83">
        <v>44281</v>
      </c>
      <c r="B97" s="84">
        <f t="shared" si="0"/>
        <v>6</v>
      </c>
      <c r="C97" s="87" t="s">
        <v>44</v>
      </c>
      <c r="D97" s="26">
        <v>0</v>
      </c>
      <c r="E97" s="26">
        <v>0</v>
      </c>
      <c r="F97" s="26">
        <v>0</v>
      </c>
      <c r="G97" s="26">
        <v>0</v>
      </c>
      <c r="H97" s="86">
        <f t="shared" si="1"/>
        <v>0</v>
      </c>
    </row>
    <row r="98" spans="1:8" ht="12.75">
      <c r="A98" s="83">
        <v>44282</v>
      </c>
      <c r="B98" s="84">
        <f t="shared" si="0"/>
        <v>7</v>
      </c>
      <c r="C98" s="87" t="s">
        <v>42</v>
      </c>
      <c r="D98" s="26">
        <v>0</v>
      </c>
      <c r="E98" s="26">
        <v>0</v>
      </c>
      <c r="F98" s="26">
        <v>0</v>
      </c>
      <c r="G98" s="26">
        <v>0</v>
      </c>
      <c r="H98" s="86">
        <f t="shared" si="1"/>
        <v>0</v>
      </c>
    </row>
    <row r="99" spans="1:8" ht="12.75">
      <c r="A99" s="83">
        <v>44283</v>
      </c>
      <c r="B99" s="84">
        <f t="shared" si="0"/>
        <v>1</v>
      </c>
      <c r="C99" s="87" t="s">
        <v>43</v>
      </c>
      <c r="D99" s="26">
        <v>0</v>
      </c>
      <c r="E99" s="26">
        <v>0</v>
      </c>
      <c r="F99" s="26">
        <v>0</v>
      </c>
      <c r="G99" s="26">
        <v>0</v>
      </c>
      <c r="H99" s="86">
        <f t="shared" si="1"/>
        <v>0</v>
      </c>
    </row>
    <row r="100" spans="1:8" ht="12.75">
      <c r="A100" s="83">
        <v>44284</v>
      </c>
      <c r="B100" s="84">
        <f t="shared" si="0"/>
        <v>2</v>
      </c>
      <c r="C100" s="87" t="s">
        <v>44</v>
      </c>
      <c r="D100" s="26">
        <v>0</v>
      </c>
      <c r="E100" s="26">
        <v>0</v>
      </c>
      <c r="F100" s="26">
        <v>0</v>
      </c>
      <c r="G100" s="26">
        <v>0</v>
      </c>
      <c r="H100" s="86">
        <f t="shared" si="1"/>
        <v>0</v>
      </c>
    </row>
    <row r="101" spans="1:8" ht="12.75">
      <c r="A101" s="83">
        <v>44285</v>
      </c>
      <c r="B101" s="84">
        <f t="shared" si="0"/>
        <v>3</v>
      </c>
      <c r="C101" s="87" t="s">
        <v>44</v>
      </c>
      <c r="D101" s="26">
        <v>0</v>
      </c>
      <c r="E101" s="26">
        <v>0</v>
      </c>
      <c r="F101" s="26">
        <v>0</v>
      </c>
      <c r="G101" s="26">
        <v>0</v>
      </c>
      <c r="H101" s="86">
        <f t="shared" si="1"/>
        <v>0</v>
      </c>
    </row>
    <row r="102" spans="1:8" ht="12.75">
      <c r="A102" s="83">
        <v>44286</v>
      </c>
      <c r="B102" s="84">
        <f t="shared" si="0"/>
        <v>4</v>
      </c>
      <c r="C102" s="87" t="s">
        <v>44</v>
      </c>
      <c r="D102" s="26">
        <v>0</v>
      </c>
      <c r="E102" s="26">
        <v>0</v>
      </c>
      <c r="F102" s="26">
        <v>0</v>
      </c>
      <c r="G102" s="26">
        <v>0</v>
      </c>
      <c r="H102" s="86">
        <f t="shared" si="1"/>
        <v>0</v>
      </c>
    </row>
    <row r="103" spans="1:8" ht="12.75">
      <c r="A103" s="83">
        <v>44287</v>
      </c>
      <c r="B103" s="84">
        <f t="shared" si="0"/>
        <v>5</v>
      </c>
      <c r="C103" s="87" t="s">
        <v>44</v>
      </c>
      <c r="D103" s="26">
        <v>0</v>
      </c>
      <c r="E103" s="26">
        <v>0</v>
      </c>
      <c r="F103" s="26">
        <v>0</v>
      </c>
      <c r="G103" s="26">
        <v>0</v>
      </c>
      <c r="H103" s="86">
        <f t="shared" si="1"/>
        <v>0</v>
      </c>
    </row>
    <row r="104" spans="1:8" ht="14.25">
      <c r="A104" s="83">
        <v>44288</v>
      </c>
      <c r="B104" s="84">
        <f t="shared" si="0"/>
        <v>6</v>
      </c>
      <c r="C104" s="85" t="s">
        <v>47</v>
      </c>
      <c r="D104" s="26">
        <v>0</v>
      </c>
      <c r="E104" s="26">
        <v>0</v>
      </c>
      <c r="F104" s="26">
        <v>0</v>
      </c>
      <c r="G104" s="26">
        <v>0</v>
      </c>
      <c r="H104" s="86">
        <f t="shared" si="1"/>
        <v>0</v>
      </c>
    </row>
    <row r="105" spans="1:8" ht="12.75">
      <c r="A105" s="83">
        <v>44289</v>
      </c>
      <c r="B105" s="84">
        <f t="shared" si="0"/>
        <v>7</v>
      </c>
      <c r="C105" s="87" t="s">
        <v>42</v>
      </c>
      <c r="D105" s="26">
        <v>0</v>
      </c>
      <c r="E105" s="26">
        <v>0</v>
      </c>
      <c r="F105" s="26">
        <v>0</v>
      </c>
      <c r="G105" s="26">
        <v>0</v>
      </c>
      <c r="H105" s="86">
        <f t="shared" si="1"/>
        <v>0</v>
      </c>
    </row>
    <row r="106" spans="1:8" ht="12.75">
      <c r="A106" s="83">
        <v>44290</v>
      </c>
      <c r="B106" s="84">
        <f t="shared" si="0"/>
        <v>1</v>
      </c>
      <c r="C106" s="87" t="s">
        <v>43</v>
      </c>
      <c r="D106" s="26">
        <v>0</v>
      </c>
      <c r="E106" s="26">
        <v>0</v>
      </c>
      <c r="F106" s="26">
        <v>0</v>
      </c>
      <c r="G106" s="26">
        <v>0</v>
      </c>
      <c r="H106" s="86">
        <f t="shared" si="1"/>
        <v>0</v>
      </c>
    </row>
    <row r="107" spans="1:8" ht="12.75">
      <c r="A107" s="83">
        <v>44291</v>
      </c>
      <c r="B107" s="84">
        <f t="shared" si="0"/>
        <v>2</v>
      </c>
      <c r="C107" s="87" t="s">
        <v>44</v>
      </c>
      <c r="D107" s="26">
        <v>0</v>
      </c>
      <c r="E107" s="26">
        <v>0</v>
      </c>
      <c r="F107" s="26">
        <v>0</v>
      </c>
      <c r="G107" s="26">
        <v>0</v>
      </c>
      <c r="H107" s="86">
        <f t="shared" si="1"/>
        <v>0</v>
      </c>
    </row>
    <row r="108" spans="1:8" ht="12.75">
      <c r="A108" s="83">
        <v>44292</v>
      </c>
      <c r="B108" s="84">
        <f t="shared" si="0"/>
        <v>3</v>
      </c>
      <c r="C108" s="87" t="s">
        <v>44</v>
      </c>
      <c r="D108" s="26">
        <v>0</v>
      </c>
      <c r="E108" s="26">
        <v>0</v>
      </c>
      <c r="F108" s="26">
        <v>0</v>
      </c>
      <c r="G108" s="26">
        <v>0</v>
      </c>
      <c r="H108" s="86">
        <f t="shared" si="1"/>
        <v>0</v>
      </c>
    </row>
    <row r="109" spans="1:8" ht="12.75">
      <c r="A109" s="83">
        <v>44293</v>
      </c>
      <c r="B109" s="84">
        <f t="shared" si="0"/>
        <v>4</v>
      </c>
      <c r="C109" s="87" t="s">
        <v>44</v>
      </c>
      <c r="D109" s="26">
        <v>0</v>
      </c>
      <c r="E109" s="26">
        <v>0</v>
      </c>
      <c r="F109" s="26">
        <v>0</v>
      </c>
      <c r="G109" s="26">
        <v>0</v>
      </c>
      <c r="H109" s="86">
        <f t="shared" si="1"/>
        <v>0</v>
      </c>
    </row>
    <row r="110" spans="1:8" ht="12.75">
      <c r="A110" s="83">
        <v>44294</v>
      </c>
      <c r="B110" s="84">
        <f t="shared" si="0"/>
        <v>5</v>
      </c>
      <c r="C110" s="87" t="s">
        <v>44</v>
      </c>
      <c r="D110" s="26">
        <v>0</v>
      </c>
      <c r="E110" s="26">
        <v>0</v>
      </c>
      <c r="F110" s="26">
        <v>0</v>
      </c>
      <c r="G110" s="26">
        <v>0</v>
      </c>
      <c r="H110" s="86">
        <f t="shared" si="1"/>
        <v>0</v>
      </c>
    </row>
    <row r="111" spans="1:8" ht="12.75">
      <c r="A111" s="83">
        <v>44295</v>
      </c>
      <c r="B111" s="84">
        <f t="shared" si="0"/>
        <v>6</v>
      </c>
      <c r="C111" s="87" t="s">
        <v>44</v>
      </c>
      <c r="D111" s="26">
        <v>0</v>
      </c>
      <c r="E111" s="26">
        <v>0</v>
      </c>
      <c r="F111" s="26">
        <v>0</v>
      </c>
      <c r="G111" s="26">
        <v>0</v>
      </c>
      <c r="H111" s="86">
        <f t="shared" si="1"/>
        <v>0</v>
      </c>
    </row>
    <row r="112" spans="1:8" ht="12.75">
      <c r="A112" s="83">
        <v>44296</v>
      </c>
      <c r="B112" s="84">
        <f t="shared" si="0"/>
        <v>7</v>
      </c>
      <c r="C112" s="87" t="s">
        <v>42</v>
      </c>
      <c r="D112" s="26">
        <v>0</v>
      </c>
      <c r="E112" s="26">
        <v>0</v>
      </c>
      <c r="F112" s="26">
        <v>0</v>
      </c>
      <c r="G112" s="26">
        <v>0</v>
      </c>
      <c r="H112" s="86">
        <f t="shared" si="1"/>
        <v>0</v>
      </c>
    </row>
    <row r="113" spans="1:8" ht="12.75">
      <c r="A113" s="83">
        <v>44297</v>
      </c>
      <c r="B113" s="84">
        <f t="shared" si="0"/>
        <v>1</v>
      </c>
      <c r="C113" s="87" t="s">
        <v>43</v>
      </c>
      <c r="D113" s="26">
        <v>0</v>
      </c>
      <c r="E113" s="26">
        <v>0</v>
      </c>
      <c r="F113" s="26">
        <v>0</v>
      </c>
      <c r="G113" s="26">
        <v>0</v>
      </c>
      <c r="H113" s="86">
        <f t="shared" si="1"/>
        <v>0</v>
      </c>
    </row>
    <row r="114" spans="1:8" ht="12.75">
      <c r="A114" s="83">
        <v>44298</v>
      </c>
      <c r="B114" s="84">
        <f t="shared" si="0"/>
        <v>2</v>
      </c>
      <c r="C114" s="87" t="s">
        <v>44</v>
      </c>
      <c r="D114" s="26">
        <v>0</v>
      </c>
      <c r="E114" s="26">
        <v>0</v>
      </c>
      <c r="F114" s="26">
        <v>0</v>
      </c>
      <c r="G114" s="26">
        <v>0</v>
      </c>
      <c r="H114" s="86">
        <f t="shared" si="1"/>
        <v>0</v>
      </c>
    </row>
    <row r="115" spans="1:8" ht="12.75">
      <c r="A115" s="83">
        <v>44299</v>
      </c>
      <c r="B115" s="84">
        <f t="shared" si="0"/>
        <v>3</v>
      </c>
      <c r="C115" s="87" t="s">
        <v>44</v>
      </c>
      <c r="D115" s="26">
        <v>0</v>
      </c>
      <c r="E115" s="26">
        <v>0</v>
      </c>
      <c r="F115" s="26">
        <v>0</v>
      </c>
      <c r="G115" s="26">
        <v>0</v>
      </c>
      <c r="H115" s="86">
        <f t="shared" si="1"/>
        <v>0</v>
      </c>
    </row>
    <row r="116" spans="1:8" ht="12.75">
      <c r="A116" s="83">
        <v>44300</v>
      </c>
      <c r="B116" s="84">
        <f t="shared" si="0"/>
        <v>4</v>
      </c>
      <c r="C116" s="87" t="s">
        <v>44</v>
      </c>
      <c r="D116" s="26">
        <v>0</v>
      </c>
      <c r="E116" s="26">
        <v>0</v>
      </c>
      <c r="F116" s="26">
        <v>0</v>
      </c>
      <c r="G116" s="26">
        <v>0</v>
      </c>
      <c r="H116" s="86">
        <f t="shared" si="1"/>
        <v>0</v>
      </c>
    </row>
    <row r="117" spans="1:8" ht="12.75">
      <c r="A117" s="83">
        <v>44301</v>
      </c>
      <c r="B117" s="84">
        <f t="shared" si="0"/>
        <v>5</v>
      </c>
      <c r="C117" s="87" t="s">
        <v>44</v>
      </c>
      <c r="D117" s="26">
        <v>0</v>
      </c>
      <c r="E117" s="26">
        <v>0</v>
      </c>
      <c r="F117" s="26">
        <v>0</v>
      </c>
      <c r="G117" s="26">
        <v>0</v>
      </c>
      <c r="H117" s="86">
        <f t="shared" si="1"/>
        <v>0</v>
      </c>
    </row>
    <row r="118" spans="1:8" ht="12.75">
      <c r="A118" s="83">
        <v>44302</v>
      </c>
      <c r="B118" s="84">
        <f t="shared" si="0"/>
        <v>6</v>
      </c>
      <c r="C118" s="87" t="s">
        <v>44</v>
      </c>
      <c r="D118" s="26">
        <v>0</v>
      </c>
      <c r="E118" s="26">
        <v>0</v>
      </c>
      <c r="F118" s="26">
        <v>0</v>
      </c>
      <c r="G118" s="26">
        <v>0</v>
      </c>
      <c r="H118" s="86">
        <f t="shared" si="1"/>
        <v>0</v>
      </c>
    </row>
    <row r="119" spans="1:8" ht="12.75">
      <c r="A119" s="83">
        <v>44303</v>
      </c>
      <c r="B119" s="84">
        <f t="shared" si="0"/>
        <v>7</v>
      </c>
      <c r="C119" s="87" t="s">
        <v>42</v>
      </c>
      <c r="D119" s="26">
        <v>0</v>
      </c>
      <c r="E119" s="26">
        <v>0</v>
      </c>
      <c r="F119" s="26">
        <v>0</v>
      </c>
      <c r="G119" s="26">
        <v>0</v>
      </c>
      <c r="H119" s="86">
        <f t="shared" si="1"/>
        <v>0</v>
      </c>
    </row>
    <row r="120" spans="1:8" ht="12.75">
      <c r="A120" s="83">
        <v>44304</v>
      </c>
      <c r="B120" s="84">
        <f t="shared" si="0"/>
        <v>1</v>
      </c>
      <c r="C120" s="87" t="s">
        <v>43</v>
      </c>
      <c r="D120" s="26">
        <v>0</v>
      </c>
      <c r="E120" s="26">
        <v>0</v>
      </c>
      <c r="F120" s="26">
        <v>0</v>
      </c>
      <c r="G120" s="26">
        <v>0</v>
      </c>
      <c r="H120" s="86">
        <f t="shared" si="1"/>
        <v>0</v>
      </c>
    </row>
    <row r="121" spans="1:8" ht="12.75">
      <c r="A121" s="83">
        <v>44305</v>
      </c>
      <c r="B121" s="84">
        <f t="shared" si="0"/>
        <v>2</v>
      </c>
      <c r="C121" s="87" t="s">
        <v>44</v>
      </c>
      <c r="D121" s="26">
        <v>0</v>
      </c>
      <c r="E121" s="26">
        <v>0</v>
      </c>
      <c r="F121" s="26">
        <v>0</v>
      </c>
      <c r="G121" s="26">
        <v>0</v>
      </c>
      <c r="H121" s="86">
        <f t="shared" si="1"/>
        <v>0</v>
      </c>
    </row>
    <row r="122" spans="1:8" ht="12.75">
      <c r="A122" s="83">
        <v>44306</v>
      </c>
      <c r="B122" s="84">
        <f t="shared" si="0"/>
        <v>3</v>
      </c>
      <c r="C122" s="87" t="s">
        <v>44</v>
      </c>
      <c r="D122" s="26">
        <v>0</v>
      </c>
      <c r="E122" s="26">
        <v>0</v>
      </c>
      <c r="F122" s="26">
        <v>0</v>
      </c>
      <c r="G122" s="26">
        <v>0</v>
      </c>
      <c r="H122" s="86">
        <f t="shared" si="1"/>
        <v>0</v>
      </c>
    </row>
    <row r="123" spans="1:8" ht="14.25">
      <c r="A123" s="83">
        <v>44307</v>
      </c>
      <c r="B123" s="84">
        <f t="shared" si="0"/>
        <v>4</v>
      </c>
      <c r="C123" s="85" t="s">
        <v>48</v>
      </c>
      <c r="D123" s="26">
        <v>0</v>
      </c>
      <c r="E123" s="26">
        <v>0</v>
      </c>
      <c r="F123" s="26">
        <v>0</v>
      </c>
      <c r="G123" s="26">
        <v>0</v>
      </c>
      <c r="H123" s="86">
        <f t="shared" si="1"/>
        <v>0</v>
      </c>
    </row>
    <row r="124" spans="1:8" ht="12.75">
      <c r="A124" s="83">
        <v>44308</v>
      </c>
      <c r="B124" s="84">
        <f t="shared" si="0"/>
        <v>5</v>
      </c>
      <c r="C124" s="87" t="s">
        <v>44</v>
      </c>
      <c r="D124" s="26">
        <v>0</v>
      </c>
      <c r="E124" s="26">
        <v>0</v>
      </c>
      <c r="F124" s="26">
        <v>0</v>
      </c>
      <c r="G124" s="26">
        <v>0</v>
      </c>
      <c r="H124" s="86">
        <f t="shared" si="1"/>
        <v>0</v>
      </c>
    </row>
    <row r="125" spans="1:8" ht="12.75">
      <c r="A125" s="83">
        <v>44309</v>
      </c>
      <c r="B125" s="84">
        <f t="shared" si="0"/>
        <v>6</v>
      </c>
      <c r="C125" s="87" t="s">
        <v>44</v>
      </c>
      <c r="D125" s="26">
        <v>0</v>
      </c>
      <c r="E125" s="26">
        <v>0</v>
      </c>
      <c r="F125" s="26">
        <v>0</v>
      </c>
      <c r="G125" s="26">
        <v>0</v>
      </c>
      <c r="H125" s="86">
        <f t="shared" si="1"/>
        <v>0</v>
      </c>
    </row>
    <row r="126" spans="1:8" ht="12.75">
      <c r="A126" s="83">
        <v>44310</v>
      </c>
      <c r="B126" s="84">
        <f t="shared" si="0"/>
        <v>7</v>
      </c>
      <c r="C126" s="87" t="s">
        <v>42</v>
      </c>
      <c r="D126" s="26">
        <v>0</v>
      </c>
      <c r="E126" s="26">
        <v>0</v>
      </c>
      <c r="F126" s="26">
        <v>0</v>
      </c>
      <c r="G126" s="26">
        <v>0</v>
      </c>
      <c r="H126" s="86">
        <f t="shared" si="1"/>
        <v>0</v>
      </c>
    </row>
    <row r="127" spans="1:8" ht="12.75">
      <c r="A127" s="83">
        <v>44311</v>
      </c>
      <c r="B127" s="84">
        <f t="shared" si="0"/>
        <v>1</v>
      </c>
      <c r="C127" s="87" t="s">
        <v>43</v>
      </c>
      <c r="D127" s="26">
        <v>0</v>
      </c>
      <c r="E127" s="26">
        <v>0</v>
      </c>
      <c r="F127" s="26">
        <v>0</v>
      </c>
      <c r="G127" s="26">
        <v>0</v>
      </c>
      <c r="H127" s="86">
        <f t="shared" si="1"/>
        <v>0</v>
      </c>
    </row>
    <row r="128" spans="1:8" ht="12.75">
      <c r="A128" s="83">
        <v>44312</v>
      </c>
      <c r="B128" s="84">
        <f t="shared" si="0"/>
        <v>2</v>
      </c>
      <c r="C128" s="87" t="s">
        <v>44</v>
      </c>
      <c r="D128" s="26">
        <v>0</v>
      </c>
      <c r="E128" s="26">
        <v>0</v>
      </c>
      <c r="F128" s="26">
        <v>0</v>
      </c>
      <c r="G128" s="26">
        <v>0</v>
      </c>
      <c r="H128" s="86">
        <f t="shared" si="1"/>
        <v>0</v>
      </c>
    </row>
    <row r="129" spans="1:8" ht="12.75">
      <c r="A129" s="83">
        <v>44313</v>
      </c>
      <c r="B129" s="84">
        <f t="shared" si="0"/>
        <v>3</v>
      </c>
      <c r="C129" s="87" t="s">
        <v>44</v>
      </c>
      <c r="D129" s="26">
        <v>0</v>
      </c>
      <c r="E129" s="26">
        <v>0</v>
      </c>
      <c r="F129" s="26">
        <v>0</v>
      </c>
      <c r="G129" s="26">
        <v>0</v>
      </c>
      <c r="H129" s="86">
        <f t="shared" si="1"/>
        <v>0</v>
      </c>
    </row>
    <row r="130" spans="1:8" ht="12.75">
      <c r="A130" s="83">
        <v>44314</v>
      </c>
      <c r="B130" s="84">
        <f t="shared" si="0"/>
        <v>4</v>
      </c>
      <c r="C130" s="87" t="s">
        <v>44</v>
      </c>
      <c r="D130" s="26">
        <v>0</v>
      </c>
      <c r="E130" s="26">
        <v>0</v>
      </c>
      <c r="F130" s="26">
        <v>0</v>
      </c>
      <c r="G130" s="26">
        <v>0</v>
      </c>
      <c r="H130" s="86">
        <f t="shared" si="1"/>
        <v>0</v>
      </c>
    </row>
    <row r="131" spans="1:8" ht="12.75">
      <c r="A131" s="83">
        <v>44315</v>
      </c>
      <c r="B131" s="84">
        <f t="shared" si="0"/>
        <v>5</v>
      </c>
      <c r="C131" s="87" t="s">
        <v>44</v>
      </c>
      <c r="D131" s="26">
        <v>0</v>
      </c>
      <c r="E131" s="26">
        <v>0</v>
      </c>
      <c r="F131" s="26">
        <v>0</v>
      </c>
      <c r="G131" s="26">
        <v>0</v>
      </c>
      <c r="H131" s="86">
        <f t="shared" si="1"/>
        <v>0</v>
      </c>
    </row>
    <row r="132" spans="1:8" ht="12.75">
      <c r="A132" s="83">
        <v>44316</v>
      </c>
      <c r="B132" s="84">
        <f t="shared" si="0"/>
        <v>6</v>
      </c>
      <c r="C132" s="87" t="s">
        <v>44</v>
      </c>
      <c r="D132" s="26">
        <v>0</v>
      </c>
      <c r="E132" s="26">
        <v>0</v>
      </c>
      <c r="F132" s="26">
        <v>0</v>
      </c>
      <c r="G132" s="26">
        <v>0</v>
      </c>
      <c r="H132" s="86">
        <f t="shared" si="1"/>
        <v>0</v>
      </c>
    </row>
    <row r="133" spans="1:8" ht="12.75">
      <c r="A133" s="83">
        <v>44317</v>
      </c>
      <c r="B133" s="84">
        <f t="shared" si="0"/>
        <v>7</v>
      </c>
      <c r="C133" s="87" t="s">
        <v>42</v>
      </c>
      <c r="D133" s="26">
        <v>0</v>
      </c>
      <c r="E133" s="26">
        <v>0</v>
      </c>
      <c r="F133" s="26">
        <v>0</v>
      </c>
      <c r="G133" s="26">
        <v>0</v>
      </c>
      <c r="H133" s="86">
        <f t="shared" si="1"/>
        <v>0</v>
      </c>
    </row>
    <row r="134" spans="1:8" ht="12.75">
      <c r="A134" s="83">
        <v>44318</v>
      </c>
      <c r="B134" s="84">
        <f t="shared" si="0"/>
        <v>1</v>
      </c>
      <c r="C134" s="87" t="s">
        <v>43</v>
      </c>
      <c r="D134" s="26">
        <v>0</v>
      </c>
      <c r="E134" s="26">
        <v>0</v>
      </c>
      <c r="F134" s="26">
        <v>0</v>
      </c>
      <c r="G134" s="26">
        <v>0</v>
      </c>
      <c r="H134" s="86">
        <f t="shared" si="1"/>
        <v>0</v>
      </c>
    </row>
    <row r="135" spans="1:8" ht="12.75">
      <c r="A135" s="83">
        <v>44319</v>
      </c>
      <c r="B135" s="84">
        <f t="shared" si="0"/>
        <v>2</v>
      </c>
      <c r="C135" s="87" t="s">
        <v>44</v>
      </c>
      <c r="D135" s="26">
        <v>0</v>
      </c>
      <c r="E135" s="26">
        <v>0</v>
      </c>
      <c r="F135" s="26">
        <v>0</v>
      </c>
      <c r="G135" s="26">
        <v>0</v>
      </c>
      <c r="H135" s="86">
        <f t="shared" si="1"/>
        <v>0</v>
      </c>
    </row>
    <row r="136" spans="1:8" ht="12.75">
      <c r="A136" s="83">
        <v>44320</v>
      </c>
      <c r="B136" s="84">
        <f t="shared" si="0"/>
        <v>3</v>
      </c>
      <c r="C136" s="87" t="s">
        <v>44</v>
      </c>
      <c r="D136" s="26">
        <v>0</v>
      </c>
      <c r="E136" s="26">
        <v>0</v>
      </c>
      <c r="F136" s="26">
        <v>0</v>
      </c>
      <c r="G136" s="26">
        <v>0</v>
      </c>
      <c r="H136" s="86">
        <f t="shared" si="1"/>
        <v>0</v>
      </c>
    </row>
    <row r="137" spans="1:8" ht="12.75">
      <c r="A137" s="83">
        <v>44321</v>
      </c>
      <c r="B137" s="84">
        <f t="shared" si="0"/>
        <v>4</v>
      </c>
      <c r="C137" s="87" t="s">
        <v>44</v>
      </c>
      <c r="D137" s="26">
        <v>0</v>
      </c>
      <c r="E137" s="26">
        <v>0</v>
      </c>
      <c r="F137" s="26">
        <v>0</v>
      </c>
      <c r="G137" s="26">
        <v>0</v>
      </c>
      <c r="H137" s="86">
        <f t="shared" si="1"/>
        <v>0</v>
      </c>
    </row>
    <row r="138" spans="1:8" ht="12.75">
      <c r="A138" s="83">
        <v>44322</v>
      </c>
      <c r="B138" s="84">
        <f t="shared" si="0"/>
        <v>5</v>
      </c>
      <c r="C138" s="87" t="s">
        <v>44</v>
      </c>
      <c r="D138" s="26">
        <v>0</v>
      </c>
      <c r="E138" s="26">
        <v>0</v>
      </c>
      <c r="F138" s="26">
        <v>0</v>
      </c>
      <c r="G138" s="26">
        <v>0</v>
      </c>
      <c r="H138" s="86">
        <f t="shared" si="1"/>
        <v>0</v>
      </c>
    </row>
    <row r="139" spans="1:8" ht="12.75">
      <c r="A139" s="83">
        <v>44323</v>
      </c>
      <c r="B139" s="84">
        <f t="shared" si="0"/>
        <v>6</v>
      </c>
      <c r="C139" s="87" t="s">
        <v>44</v>
      </c>
      <c r="D139" s="26">
        <v>0</v>
      </c>
      <c r="E139" s="26">
        <v>0</v>
      </c>
      <c r="F139" s="26">
        <v>0</v>
      </c>
      <c r="G139" s="26">
        <v>0</v>
      </c>
      <c r="H139" s="86">
        <f t="shared" si="1"/>
        <v>0</v>
      </c>
    </row>
    <row r="140" spans="1:8" ht="12.75">
      <c r="A140" s="83">
        <v>44324</v>
      </c>
      <c r="B140" s="84">
        <f t="shared" si="0"/>
        <v>7</v>
      </c>
      <c r="C140" s="87" t="s">
        <v>42</v>
      </c>
      <c r="D140" s="26">
        <v>0</v>
      </c>
      <c r="E140" s="26">
        <v>0</v>
      </c>
      <c r="F140" s="26">
        <v>0</v>
      </c>
      <c r="G140" s="26">
        <v>0</v>
      </c>
      <c r="H140" s="86">
        <f t="shared" si="1"/>
        <v>0</v>
      </c>
    </row>
    <row r="141" spans="1:8" ht="12.75">
      <c r="A141" s="83">
        <v>44325</v>
      </c>
      <c r="B141" s="84">
        <f t="shared" si="0"/>
        <v>1</v>
      </c>
      <c r="C141" s="87" t="s">
        <v>43</v>
      </c>
      <c r="D141" s="26">
        <v>0</v>
      </c>
      <c r="E141" s="26">
        <v>0</v>
      </c>
      <c r="F141" s="26">
        <v>0</v>
      </c>
      <c r="G141" s="26">
        <v>0</v>
      </c>
      <c r="H141" s="86">
        <f t="shared" si="1"/>
        <v>0</v>
      </c>
    </row>
    <row r="142" spans="1:8" ht="12.75">
      <c r="A142" s="83">
        <v>44326</v>
      </c>
      <c r="B142" s="84">
        <f t="shared" si="0"/>
        <v>2</v>
      </c>
      <c r="C142" s="87" t="s">
        <v>44</v>
      </c>
      <c r="D142" s="26">
        <v>0</v>
      </c>
      <c r="E142" s="26">
        <v>0</v>
      </c>
      <c r="F142" s="26">
        <v>0</v>
      </c>
      <c r="G142" s="26">
        <v>0</v>
      </c>
      <c r="H142" s="86">
        <f t="shared" si="1"/>
        <v>0</v>
      </c>
    </row>
    <row r="143" spans="1:8" ht="12.75">
      <c r="A143" s="83">
        <v>44327</v>
      </c>
      <c r="B143" s="84">
        <f t="shared" si="0"/>
        <v>3</v>
      </c>
      <c r="C143" s="87" t="s">
        <v>44</v>
      </c>
      <c r="D143" s="26">
        <v>0</v>
      </c>
      <c r="E143" s="26">
        <v>0</v>
      </c>
      <c r="F143" s="26">
        <v>0</v>
      </c>
      <c r="G143" s="26">
        <v>0</v>
      </c>
      <c r="H143" s="86">
        <f t="shared" si="1"/>
        <v>0</v>
      </c>
    </row>
    <row r="144" spans="1:8" ht="12.75">
      <c r="A144" s="83">
        <v>44328</v>
      </c>
      <c r="B144" s="84">
        <f t="shared" si="0"/>
        <v>4</v>
      </c>
      <c r="C144" s="87" t="s">
        <v>44</v>
      </c>
      <c r="D144" s="26">
        <v>0</v>
      </c>
      <c r="E144" s="26">
        <v>0</v>
      </c>
      <c r="F144" s="26">
        <v>0</v>
      </c>
      <c r="G144" s="26">
        <v>0</v>
      </c>
      <c r="H144" s="86">
        <f t="shared" si="1"/>
        <v>0</v>
      </c>
    </row>
    <row r="145" spans="1:8" ht="12.75">
      <c r="A145" s="83">
        <v>44329</v>
      </c>
      <c r="B145" s="84">
        <f t="shared" si="0"/>
        <v>5</v>
      </c>
      <c r="C145" s="87" t="s">
        <v>44</v>
      </c>
      <c r="D145" s="26">
        <v>0</v>
      </c>
      <c r="E145" s="26">
        <v>0</v>
      </c>
      <c r="F145" s="26">
        <v>0</v>
      </c>
      <c r="G145" s="26">
        <v>0</v>
      </c>
      <c r="H145" s="86">
        <f t="shared" si="1"/>
        <v>0</v>
      </c>
    </row>
    <row r="146" spans="1:8" ht="12.75">
      <c r="A146" s="83">
        <v>44330</v>
      </c>
      <c r="B146" s="84">
        <f t="shared" si="0"/>
        <v>6</v>
      </c>
      <c r="C146" s="87" t="s">
        <v>44</v>
      </c>
      <c r="D146" s="26">
        <v>0</v>
      </c>
      <c r="E146" s="26">
        <v>0</v>
      </c>
      <c r="F146" s="26">
        <v>0</v>
      </c>
      <c r="G146" s="26">
        <v>0</v>
      </c>
      <c r="H146" s="86">
        <f t="shared" si="1"/>
        <v>0</v>
      </c>
    </row>
    <row r="147" spans="1:8" ht="12.75">
      <c r="A147" s="83">
        <v>44331</v>
      </c>
      <c r="B147" s="84">
        <f t="shared" si="0"/>
        <v>7</v>
      </c>
      <c r="C147" s="87" t="s">
        <v>42</v>
      </c>
      <c r="D147" s="26">
        <v>0</v>
      </c>
      <c r="E147" s="26">
        <v>0</v>
      </c>
      <c r="F147" s="26">
        <v>0</v>
      </c>
      <c r="G147" s="26">
        <v>0</v>
      </c>
      <c r="H147" s="86">
        <f t="shared" si="1"/>
        <v>0</v>
      </c>
    </row>
    <row r="148" spans="1:8" ht="12.75">
      <c r="A148" s="83">
        <v>44332</v>
      </c>
      <c r="B148" s="84">
        <f t="shared" si="0"/>
        <v>1</v>
      </c>
      <c r="C148" s="87" t="s">
        <v>43</v>
      </c>
      <c r="D148" s="26">
        <v>0</v>
      </c>
      <c r="E148" s="26">
        <v>0</v>
      </c>
      <c r="F148" s="26">
        <v>0</v>
      </c>
      <c r="G148" s="26">
        <v>0</v>
      </c>
      <c r="H148" s="86">
        <f t="shared" si="1"/>
        <v>0</v>
      </c>
    </row>
    <row r="149" spans="1:8" ht="12.75">
      <c r="A149" s="83">
        <v>44333</v>
      </c>
      <c r="B149" s="84">
        <f t="shared" si="0"/>
        <v>2</v>
      </c>
      <c r="C149" s="87" t="s">
        <v>44</v>
      </c>
      <c r="D149" s="26">
        <v>0</v>
      </c>
      <c r="E149" s="26">
        <v>0</v>
      </c>
      <c r="F149" s="26">
        <v>0</v>
      </c>
      <c r="G149" s="26">
        <v>0</v>
      </c>
      <c r="H149" s="86">
        <f t="shared" si="1"/>
        <v>0</v>
      </c>
    </row>
    <row r="150" spans="1:8" ht="12.75">
      <c r="A150" s="83">
        <v>44334</v>
      </c>
      <c r="B150" s="84">
        <f t="shared" si="0"/>
        <v>3</v>
      </c>
      <c r="C150" s="87" t="s">
        <v>44</v>
      </c>
      <c r="D150" s="26">
        <v>0</v>
      </c>
      <c r="E150" s="26">
        <v>0</v>
      </c>
      <c r="F150" s="26">
        <v>0</v>
      </c>
      <c r="G150" s="26">
        <v>0</v>
      </c>
      <c r="H150" s="86">
        <f t="shared" si="1"/>
        <v>0</v>
      </c>
    </row>
    <row r="151" spans="1:8" ht="12.75">
      <c r="A151" s="83">
        <v>44335</v>
      </c>
      <c r="B151" s="84">
        <f t="shared" si="0"/>
        <v>4</v>
      </c>
      <c r="C151" s="87" t="s">
        <v>44</v>
      </c>
      <c r="D151" s="26">
        <v>0</v>
      </c>
      <c r="E151" s="26">
        <v>0</v>
      </c>
      <c r="F151" s="26">
        <v>0</v>
      </c>
      <c r="G151" s="26">
        <v>0</v>
      </c>
      <c r="H151" s="86">
        <f t="shared" si="1"/>
        <v>0</v>
      </c>
    </row>
    <row r="152" spans="1:8" ht="12.75">
      <c r="A152" s="83">
        <v>44336</v>
      </c>
      <c r="B152" s="84">
        <f t="shared" si="0"/>
        <v>5</v>
      </c>
      <c r="C152" s="87" t="s">
        <v>44</v>
      </c>
      <c r="D152" s="26">
        <v>0</v>
      </c>
      <c r="E152" s="26">
        <v>0</v>
      </c>
      <c r="F152" s="26">
        <v>0</v>
      </c>
      <c r="G152" s="26">
        <v>0</v>
      </c>
      <c r="H152" s="86">
        <f t="shared" si="1"/>
        <v>0</v>
      </c>
    </row>
    <row r="153" spans="1:8" ht="12.75">
      <c r="A153" s="83">
        <v>44337</v>
      </c>
      <c r="B153" s="84">
        <f t="shared" si="0"/>
        <v>6</v>
      </c>
      <c r="C153" s="87" t="s">
        <v>44</v>
      </c>
      <c r="D153" s="26">
        <v>0</v>
      </c>
      <c r="E153" s="26">
        <v>0</v>
      </c>
      <c r="F153" s="26">
        <v>0</v>
      </c>
      <c r="G153" s="26">
        <v>0</v>
      </c>
      <c r="H153" s="86">
        <f t="shared" si="1"/>
        <v>0</v>
      </c>
    </row>
    <row r="154" spans="1:8" ht="12.75">
      <c r="A154" s="83">
        <v>44338</v>
      </c>
      <c r="B154" s="84">
        <f t="shared" si="0"/>
        <v>7</v>
      </c>
      <c r="C154" s="87" t="s">
        <v>42</v>
      </c>
      <c r="D154" s="26">
        <v>0</v>
      </c>
      <c r="E154" s="26">
        <v>0</v>
      </c>
      <c r="F154" s="26">
        <v>0</v>
      </c>
      <c r="G154" s="26">
        <v>0</v>
      </c>
      <c r="H154" s="86">
        <f t="shared" si="1"/>
        <v>0</v>
      </c>
    </row>
    <row r="155" spans="1:8" ht="12.75">
      <c r="A155" s="83">
        <v>44339</v>
      </c>
      <c r="B155" s="84">
        <f t="shared" si="0"/>
        <v>1</v>
      </c>
      <c r="C155" s="87" t="s">
        <v>43</v>
      </c>
      <c r="D155" s="26">
        <v>0</v>
      </c>
      <c r="E155" s="26">
        <v>0</v>
      </c>
      <c r="F155" s="26">
        <v>0</v>
      </c>
      <c r="G155" s="26">
        <v>0</v>
      </c>
      <c r="H155" s="86">
        <f t="shared" si="1"/>
        <v>0</v>
      </c>
    </row>
    <row r="156" spans="1:8" ht="12.75">
      <c r="A156" s="83">
        <v>44340</v>
      </c>
      <c r="B156" s="84">
        <f t="shared" si="0"/>
        <v>2</v>
      </c>
      <c r="C156" s="87" t="s">
        <v>44</v>
      </c>
      <c r="D156" s="26">
        <v>0</v>
      </c>
      <c r="E156" s="26">
        <v>0</v>
      </c>
      <c r="F156" s="26">
        <v>0</v>
      </c>
      <c r="G156" s="26">
        <v>0</v>
      </c>
      <c r="H156" s="86">
        <f t="shared" si="1"/>
        <v>0</v>
      </c>
    </row>
    <row r="157" spans="1:8" ht="12.75">
      <c r="A157" s="83">
        <v>44341</v>
      </c>
      <c r="B157" s="84">
        <f t="shared" si="0"/>
        <v>3</v>
      </c>
      <c r="C157" s="87" t="s">
        <v>44</v>
      </c>
      <c r="D157" s="26">
        <v>0</v>
      </c>
      <c r="E157" s="26">
        <v>0</v>
      </c>
      <c r="F157" s="26">
        <v>0</v>
      </c>
      <c r="G157" s="26">
        <v>0</v>
      </c>
      <c r="H157" s="86">
        <f t="shared" si="1"/>
        <v>0</v>
      </c>
    </row>
    <row r="158" spans="1:8" ht="12.75">
      <c r="A158" s="83">
        <v>44342</v>
      </c>
      <c r="B158" s="84">
        <f t="shared" si="0"/>
        <v>4</v>
      </c>
      <c r="C158" s="87" t="s">
        <v>44</v>
      </c>
      <c r="D158" s="26">
        <v>0</v>
      </c>
      <c r="E158" s="26">
        <v>0</v>
      </c>
      <c r="F158" s="26">
        <v>0</v>
      </c>
      <c r="G158" s="26">
        <v>0</v>
      </c>
      <c r="H158" s="86">
        <f t="shared" si="1"/>
        <v>0</v>
      </c>
    </row>
    <row r="159" spans="1:8" ht="12.75">
      <c r="A159" s="83">
        <v>44343</v>
      </c>
      <c r="B159" s="84">
        <f t="shared" si="0"/>
        <v>5</v>
      </c>
      <c r="C159" s="87" t="s">
        <v>44</v>
      </c>
      <c r="D159" s="26">
        <v>0</v>
      </c>
      <c r="E159" s="26">
        <v>0</v>
      </c>
      <c r="F159" s="26">
        <v>0</v>
      </c>
      <c r="G159" s="26">
        <v>0</v>
      </c>
      <c r="H159" s="86">
        <f t="shared" si="1"/>
        <v>0</v>
      </c>
    </row>
    <row r="160" spans="1:8" ht="12.75">
      <c r="A160" s="83">
        <v>44344</v>
      </c>
      <c r="B160" s="84">
        <f t="shared" si="0"/>
        <v>6</v>
      </c>
      <c r="C160" s="87" t="s">
        <v>44</v>
      </c>
      <c r="D160" s="26">
        <v>0</v>
      </c>
      <c r="E160" s="26">
        <v>0</v>
      </c>
      <c r="F160" s="26">
        <v>0</v>
      </c>
      <c r="G160" s="26">
        <v>0</v>
      </c>
      <c r="H160" s="86">
        <f t="shared" si="1"/>
        <v>0</v>
      </c>
    </row>
    <row r="161" spans="1:8" ht="12.75">
      <c r="A161" s="83">
        <v>44345</v>
      </c>
      <c r="B161" s="84">
        <f t="shared" si="0"/>
        <v>7</v>
      </c>
      <c r="C161" s="87" t="s">
        <v>42</v>
      </c>
      <c r="D161" s="26">
        <v>0</v>
      </c>
      <c r="E161" s="26">
        <v>0</v>
      </c>
      <c r="F161" s="26">
        <v>0</v>
      </c>
      <c r="G161" s="26">
        <v>0</v>
      </c>
      <c r="H161" s="86">
        <f t="shared" si="1"/>
        <v>0</v>
      </c>
    </row>
    <row r="162" spans="1:8" ht="12.75">
      <c r="A162" s="83">
        <v>44346</v>
      </c>
      <c r="B162" s="84">
        <f t="shared" si="0"/>
        <v>1</v>
      </c>
      <c r="C162" s="87" t="s">
        <v>43</v>
      </c>
      <c r="D162" s="26">
        <v>0</v>
      </c>
      <c r="E162" s="26">
        <v>0</v>
      </c>
      <c r="F162" s="26">
        <v>0</v>
      </c>
      <c r="G162" s="26">
        <v>0</v>
      </c>
      <c r="H162" s="86">
        <f t="shared" si="1"/>
        <v>0</v>
      </c>
    </row>
    <row r="163" spans="1:8" ht="12.75">
      <c r="A163" s="83">
        <v>44347</v>
      </c>
      <c r="B163" s="84">
        <f t="shared" si="0"/>
        <v>2</v>
      </c>
      <c r="C163" s="87" t="s">
        <v>44</v>
      </c>
      <c r="D163" s="26">
        <v>0</v>
      </c>
      <c r="E163" s="26">
        <v>0</v>
      </c>
      <c r="F163" s="26">
        <v>0</v>
      </c>
      <c r="G163" s="26">
        <v>0</v>
      </c>
      <c r="H163" s="86">
        <f t="shared" si="1"/>
        <v>0</v>
      </c>
    </row>
    <row r="164" spans="1:8" ht="12.75">
      <c r="A164" s="83">
        <v>44348</v>
      </c>
      <c r="B164" s="84">
        <f t="shared" si="0"/>
        <v>3</v>
      </c>
      <c r="C164" s="87" t="s">
        <v>44</v>
      </c>
      <c r="D164" s="26">
        <v>0</v>
      </c>
      <c r="E164" s="26">
        <v>0</v>
      </c>
      <c r="F164" s="26">
        <v>0</v>
      </c>
      <c r="G164" s="26">
        <v>0</v>
      </c>
      <c r="H164" s="86">
        <f t="shared" si="1"/>
        <v>0</v>
      </c>
    </row>
    <row r="165" spans="1:8" ht="12.75">
      <c r="A165" s="83">
        <v>44349</v>
      </c>
      <c r="B165" s="84">
        <f t="shared" si="0"/>
        <v>4</v>
      </c>
      <c r="C165" s="87" t="s">
        <v>44</v>
      </c>
      <c r="D165" s="26">
        <v>0</v>
      </c>
      <c r="E165" s="26">
        <v>0</v>
      </c>
      <c r="F165" s="26">
        <v>0</v>
      </c>
      <c r="G165" s="26">
        <v>0</v>
      </c>
      <c r="H165" s="86">
        <f t="shared" si="1"/>
        <v>0</v>
      </c>
    </row>
    <row r="166" spans="1:8" ht="14.25">
      <c r="A166" s="83">
        <v>44350</v>
      </c>
      <c r="B166" s="84">
        <f t="shared" si="0"/>
        <v>5</v>
      </c>
      <c r="C166" s="85" t="s">
        <v>49</v>
      </c>
      <c r="D166" s="26">
        <v>0</v>
      </c>
      <c r="E166" s="26">
        <v>0</v>
      </c>
      <c r="F166" s="26">
        <v>0</v>
      </c>
      <c r="G166" s="26">
        <v>0</v>
      </c>
      <c r="H166" s="86">
        <f t="shared" si="1"/>
        <v>0</v>
      </c>
    </row>
    <row r="167" spans="1:8" ht="12.75">
      <c r="A167" s="83">
        <v>44351</v>
      </c>
      <c r="B167" s="84">
        <f t="shared" si="0"/>
        <v>6</v>
      </c>
      <c r="C167" s="87" t="s">
        <v>44</v>
      </c>
      <c r="D167" s="26">
        <v>0</v>
      </c>
      <c r="E167" s="26">
        <v>0</v>
      </c>
      <c r="F167" s="26">
        <v>0</v>
      </c>
      <c r="G167" s="26">
        <v>0</v>
      </c>
      <c r="H167" s="86">
        <f t="shared" si="1"/>
        <v>0</v>
      </c>
    </row>
    <row r="168" spans="1:8" ht="12.75">
      <c r="A168" s="83">
        <v>44352</v>
      </c>
      <c r="B168" s="84">
        <f t="shared" si="0"/>
        <v>7</v>
      </c>
      <c r="C168" s="87" t="s">
        <v>42</v>
      </c>
      <c r="D168" s="26">
        <v>0</v>
      </c>
      <c r="E168" s="26">
        <v>0</v>
      </c>
      <c r="F168" s="26">
        <v>0</v>
      </c>
      <c r="G168" s="26">
        <v>0</v>
      </c>
      <c r="H168" s="86">
        <f t="shared" si="1"/>
        <v>0</v>
      </c>
    </row>
    <row r="169" spans="1:8" ht="12.75">
      <c r="A169" s="83">
        <v>44353</v>
      </c>
      <c r="B169" s="84">
        <f t="shared" si="0"/>
        <v>1</v>
      </c>
      <c r="C169" s="87" t="s">
        <v>43</v>
      </c>
      <c r="D169" s="26">
        <v>0</v>
      </c>
      <c r="E169" s="26">
        <v>0</v>
      </c>
      <c r="F169" s="26">
        <v>0</v>
      </c>
      <c r="G169" s="26">
        <v>0</v>
      </c>
      <c r="H169" s="86">
        <f t="shared" si="1"/>
        <v>0</v>
      </c>
    </row>
    <row r="170" spans="1:8" ht="12.75">
      <c r="A170" s="83">
        <v>44354</v>
      </c>
      <c r="B170" s="84">
        <f t="shared" si="0"/>
        <v>2</v>
      </c>
      <c r="C170" s="87" t="s">
        <v>44</v>
      </c>
      <c r="D170" s="26">
        <v>0</v>
      </c>
      <c r="E170" s="26">
        <v>0</v>
      </c>
      <c r="F170" s="26">
        <v>0</v>
      </c>
      <c r="G170" s="26">
        <v>0</v>
      </c>
      <c r="H170" s="86">
        <f t="shared" si="1"/>
        <v>0</v>
      </c>
    </row>
    <row r="171" spans="1:8" ht="12.75">
      <c r="A171" s="83">
        <v>44355</v>
      </c>
      <c r="B171" s="84">
        <f t="shared" si="0"/>
        <v>3</v>
      </c>
      <c r="C171" s="87" t="s">
        <v>44</v>
      </c>
      <c r="D171" s="26">
        <v>0</v>
      </c>
      <c r="E171" s="26">
        <v>0</v>
      </c>
      <c r="F171" s="26">
        <v>0</v>
      </c>
      <c r="G171" s="26">
        <v>0</v>
      </c>
      <c r="H171" s="86">
        <f t="shared" si="1"/>
        <v>0</v>
      </c>
    </row>
    <row r="172" spans="1:8" ht="12.75">
      <c r="A172" s="83">
        <v>44356</v>
      </c>
      <c r="B172" s="84">
        <f t="shared" si="0"/>
        <v>4</v>
      </c>
      <c r="C172" s="87" t="s">
        <v>44</v>
      </c>
      <c r="D172" s="26">
        <v>0</v>
      </c>
      <c r="E172" s="26">
        <v>0</v>
      </c>
      <c r="F172" s="26">
        <v>0</v>
      </c>
      <c r="G172" s="26">
        <v>0</v>
      </c>
      <c r="H172" s="86">
        <f t="shared" si="1"/>
        <v>0</v>
      </c>
    </row>
    <row r="173" spans="1:8" ht="12.75">
      <c r="A173" s="83">
        <v>44357</v>
      </c>
      <c r="B173" s="84">
        <f t="shared" si="0"/>
        <v>5</v>
      </c>
      <c r="C173" s="87" t="s">
        <v>44</v>
      </c>
      <c r="D173" s="26">
        <v>0</v>
      </c>
      <c r="E173" s="26">
        <v>0</v>
      </c>
      <c r="F173" s="26">
        <v>0</v>
      </c>
      <c r="G173" s="26">
        <v>0</v>
      </c>
      <c r="H173" s="86">
        <f t="shared" si="1"/>
        <v>0</v>
      </c>
    </row>
    <row r="174" spans="1:8" ht="12.75">
      <c r="A174" s="83">
        <v>44358</v>
      </c>
      <c r="B174" s="84">
        <f t="shared" si="0"/>
        <v>6</v>
      </c>
      <c r="C174" s="87" t="s">
        <v>44</v>
      </c>
      <c r="D174" s="26">
        <v>0</v>
      </c>
      <c r="E174" s="26">
        <v>0</v>
      </c>
      <c r="F174" s="26">
        <v>0</v>
      </c>
      <c r="G174" s="26">
        <v>0</v>
      </c>
      <c r="H174" s="86">
        <f t="shared" si="1"/>
        <v>0</v>
      </c>
    </row>
    <row r="175" spans="1:8" ht="12.75">
      <c r="A175" s="83">
        <v>44359</v>
      </c>
      <c r="B175" s="84">
        <f t="shared" si="0"/>
        <v>7</v>
      </c>
      <c r="C175" s="87" t="s">
        <v>42</v>
      </c>
      <c r="D175" s="26">
        <v>0</v>
      </c>
      <c r="E175" s="26">
        <v>0</v>
      </c>
      <c r="F175" s="26">
        <v>0</v>
      </c>
      <c r="G175" s="26">
        <v>0</v>
      </c>
      <c r="H175" s="86">
        <f t="shared" si="1"/>
        <v>0</v>
      </c>
    </row>
    <row r="176" spans="1:8" ht="12.75">
      <c r="A176" s="83">
        <v>44360</v>
      </c>
      <c r="B176" s="84">
        <f t="shared" si="0"/>
        <v>1</v>
      </c>
      <c r="C176" s="87" t="s">
        <v>43</v>
      </c>
      <c r="D176" s="26">
        <v>0</v>
      </c>
      <c r="E176" s="26">
        <v>0</v>
      </c>
      <c r="F176" s="26">
        <v>0</v>
      </c>
      <c r="G176" s="26">
        <v>0</v>
      </c>
      <c r="H176" s="86">
        <f t="shared" si="1"/>
        <v>0</v>
      </c>
    </row>
    <row r="177" spans="1:8" ht="12.75">
      <c r="A177" s="83">
        <v>44361</v>
      </c>
      <c r="B177" s="84">
        <f t="shared" si="0"/>
        <v>2</v>
      </c>
      <c r="C177" s="87" t="s">
        <v>44</v>
      </c>
      <c r="D177" s="26">
        <v>0</v>
      </c>
      <c r="E177" s="26">
        <v>0</v>
      </c>
      <c r="F177" s="26">
        <v>0</v>
      </c>
      <c r="G177" s="26">
        <v>0</v>
      </c>
      <c r="H177" s="86">
        <f t="shared" si="1"/>
        <v>0</v>
      </c>
    </row>
    <row r="178" spans="1:8" ht="12.75">
      <c r="A178" s="83">
        <v>44362</v>
      </c>
      <c r="B178" s="84">
        <f t="shared" si="0"/>
        <v>3</v>
      </c>
      <c r="C178" s="87" t="s">
        <v>44</v>
      </c>
      <c r="D178" s="26">
        <v>0</v>
      </c>
      <c r="E178" s="26">
        <v>0</v>
      </c>
      <c r="F178" s="26">
        <v>0</v>
      </c>
      <c r="G178" s="26">
        <v>0</v>
      </c>
      <c r="H178" s="86">
        <f t="shared" si="1"/>
        <v>0</v>
      </c>
    </row>
    <row r="179" spans="1:8" ht="12.75">
      <c r="A179" s="83">
        <v>44363</v>
      </c>
      <c r="B179" s="84">
        <f t="shared" si="0"/>
        <v>4</v>
      </c>
      <c r="C179" s="87" t="s">
        <v>44</v>
      </c>
      <c r="D179" s="26">
        <v>0</v>
      </c>
      <c r="E179" s="26">
        <v>0</v>
      </c>
      <c r="F179" s="26">
        <v>0</v>
      </c>
      <c r="G179" s="26">
        <v>0</v>
      </c>
      <c r="H179" s="86">
        <f t="shared" si="1"/>
        <v>0</v>
      </c>
    </row>
    <row r="180" spans="1:8" ht="12.75">
      <c r="A180" s="83">
        <v>44364</v>
      </c>
      <c r="B180" s="84">
        <f t="shared" si="0"/>
        <v>5</v>
      </c>
      <c r="C180" s="87" t="s">
        <v>44</v>
      </c>
      <c r="D180" s="26">
        <v>0</v>
      </c>
      <c r="E180" s="26">
        <v>0</v>
      </c>
      <c r="F180" s="26">
        <v>0</v>
      </c>
      <c r="G180" s="26">
        <v>0</v>
      </c>
      <c r="H180" s="86">
        <f t="shared" si="1"/>
        <v>0</v>
      </c>
    </row>
    <row r="181" spans="1:8" ht="12.75">
      <c r="A181" s="83">
        <v>44365</v>
      </c>
      <c r="B181" s="84">
        <f t="shared" si="0"/>
        <v>6</v>
      </c>
      <c r="C181" s="87" t="s">
        <v>44</v>
      </c>
      <c r="D181" s="26">
        <v>0</v>
      </c>
      <c r="E181" s="26">
        <v>0</v>
      </c>
      <c r="F181" s="26">
        <v>0</v>
      </c>
      <c r="G181" s="26">
        <v>0</v>
      </c>
      <c r="H181" s="86">
        <f t="shared" si="1"/>
        <v>0</v>
      </c>
    </row>
    <row r="182" spans="1:8" ht="12.75">
      <c r="A182" s="83">
        <v>44366</v>
      </c>
      <c r="B182" s="84">
        <f t="shared" si="0"/>
        <v>7</v>
      </c>
      <c r="C182" s="87" t="s">
        <v>42</v>
      </c>
      <c r="D182" s="26">
        <v>0</v>
      </c>
      <c r="E182" s="26">
        <v>0</v>
      </c>
      <c r="F182" s="26">
        <v>0</v>
      </c>
      <c r="G182" s="26">
        <v>0</v>
      </c>
      <c r="H182" s="86">
        <f t="shared" si="1"/>
        <v>0</v>
      </c>
    </row>
    <row r="183" spans="1:8" ht="12.75">
      <c r="A183" s="83">
        <v>44367</v>
      </c>
      <c r="B183" s="84">
        <f t="shared" si="0"/>
        <v>1</v>
      </c>
      <c r="C183" s="87" t="s">
        <v>43</v>
      </c>
      <c r="D183" s="26">
        <v>0</v>
      </c>
      <c r="E183" s="26">
        <v>0</v>
      </c>
      <c r="F183" s="26">
        <v>0</v>
      </c>
      <c r="G183" s="26">
        <v>0</v>
      </c>
      <c r="H183" s="86">
        <f t="shared" si="1"/>
        <v>0</v>
      </c>
    </row>
    <row r="184" spans="1:8" ht="12.75">
      <c r="A184" s="83">
        <v>44368</v>
      </c>
      <c r="B184" s="84">
        <f t="shared" si="0"/>
        <v>2</v>
      </c>
      <c r="C184" s="87" t="s">
        <v>44</v>
      </c>
      <c r="D184" s="26">
        <v>0</v>
      </c>
      <c r="E184" s="26">
        <v>0</v>
      </c>
      <c r="F184" s="26">
        <v>0</v>
      </c>
      <c r="G184" s="26">
        <v>0</v>
      </c>
      <c r="H184" s="86">
        <f t="shared" si="1"/>
        <v>0</v>
      </c>
    </row>
    <row r="185" spans="1:8" ht="12.75">
      <c r="A185" s="83">
        <v>44369</v>
      </c>
      <c r="B185" s="84">
        <f t="shared" si="0"/>
        <v>3</v>
      </c>
      <c r="C185" s="87" t="s">
        <v>44</v>
      </c>
      <c r="D185" s="26">
        <v>0</v>
      </c>
      <c r="E185" s="26">
        <v>0</v>
      </c>
      <c r="F185" s="26">
        <v>0</v>
      </c>
      <c r="G185" s="26">
        <v>0</v>
      </c>
      <c r="H185" s="86">
        <f t="shared" si="1"/>
        <v>0</v>
      </c>
    </row>
    <row r="186" spans="1:8" ht="12.75">
      <c r="A186" s="83">
        <v>44370</v>
      </c>
      <c r="B186" s="84">
        <f t="shared" si="0"/>
        <v>4</v>
      </c>
      <c r="C186" s="87" t="s">
        <v>44</v>
      </c>
      <c r="D186" s="26">
        <v>0</v>
      </c>
      <c r="E186" s="26">
        <v>0</v>
      </c>
      <c r="F186" s="26">
        <v>0</v>
      </c>
      <c r="G186" s="26">
        <v>0</v>
      </c>
      <c r="H186" s="86">
        <f t="shared" si="1"/>
        <v>0</v>
      </c>
    </row>
    <row r="187" spans="1:8" ht="12.75">
      <c r="A187" s="83">
        <v>44371</v>
      </c>
      <c r="B187" s="84">
        <f t="shared" si="0"/>
        <v>5</v>
      </c>
      <c r="C187" s="87" t="s">
        <v>44</v>
      </c>
      <c r="D187" s="26">
        <v>0</v>
      </c>
      <c r="E187" s="26">
        <v>0</v>
      </c>
      <c r="F187" s="26">
        <v>0</v>
      </c>
      <c r="G187" s="26">
        <v>0</v>
      </c>
      <c r="H187" s="86">
        <f t="shared" si="1"/>
        <v>0</v>
      </c>
    </row>
    <row r="188" spans="1:8" ht="12.75">
      <c r="A188" s="83">
        <v>44372</v>
      </c>
      <c r="B188" s="84">
        <f t="shared" si="0"/>
        <v>6</v>
      </c>
      <c r="C188" s="87" t="s">
        <v>44</v>
      </c>
      <c r="D188" s="26">
        <v>0</v>
      </c>
      <c r="E188" s="26">
        <v>0</v>
      </c>
      <c r="F188" s="26">
        <v>0</v>
      </c>
      <c r="G188" s="26">
        <v>0</v>
      </c>
      <c r="H188" s="86">
        <f t="shared" si="1"/>
        <v>0</v>
      </c>
    </row>
    <row r="189" spans="1:8" ht="12.75">
      <c r="A189" s="83">
        <v>44373</v>
      </c>
      <c r="B189" s="84">
        <f t="shared" si="0"/>
        <v>7</v>
      </c>
      <c r="C189" s="87" t="s">
        <v>42</v>
      </c>
      <c r="D189" s="26">
        <v>0</v>
      </c>
      <c r="E189" s="26">
        <v>0</v>
      </c>
      <c r="F189" s="26">
        <v>0</v>
      </c>
      <c r="G189" s="26">
        <v>0</v>
      </c>
      <c r="H189" s="86">
        <f t="shared" si="1"/>
        <v>0</v>
      </c>
    </row>
    <row r="190" spans="1:8" ht="12.75">
      <c r="A190" s="83">
        <v>44374</v>
      </c>
      <c r="B190" s="84">
        <f t="shared" si="0"/>
        <v>1</v>
      </c>
      <c r="C190" s="87" t="s">
        <v>43</v>
      </c>
      <c r="D190" s="26">
        <v>0</v>
      </c>
      <c r="E190" s="26">
        <v>0</v>
      </c>
      <c r="F190" s="26">
        <v>0</v>
      </c>
      <c r="G190" s="26">
        <v>0</v>
      </c>
      <c r="H190" s="86">
        <f t="shared" si="1"/>
        <v>0</v>
      </c>
    </row>
    <row r="191" spans="1:8" ht="12.75">
      <c r="A191" s="83">
        <v>44375</v>
      </c>
      <c r="B191" s="84">
        <f t="shared" si="0"/>
        <v>2</v>
      </c>
      <c r="C191" s="87" t="s">
        <v>44</v>
      </c>
      <c r="D191" s="26">
        <v>0</v>
      </c>
      <c r="E191" s="26">
        <v>0</v>
      </c>
      <c r="F191" s="26">
        <v>0</v>
      </c>
      <c r="G191" s="26">
        <v>0</v>
      </c>
      <c r="H191" s="86">
        <f t="shared" si="1"/>
        <v>0</v>
      </c>
    </row>
    <row r="192" spans="1:8" ht="12.75">
      <c r="A192" s="83">
        <v>44376</v>
      </c>
      <c r="B192" s="84">
        <f t="shared" si="0"/>
        <v>3</v>
      </c>
      <c r="C192" s="87" t="s">
        <v>44</v>
      </c>
      <c r="D192" s="26">
        <v>0</v>
      </c>
      <c r="E192" s="26">
        <v>0</v>
      </c>
      <c r="F192" s="26">
        <v>0</v>
      </c>
      <c r="G192" s="26">
        <v>0</v>
      </c>
      <c r="H192" s="86">
        <f t="shared" si="1"/>
        <v>0</v>
      </c>
    </row>
    <row r="193" spans="1:8" ht="12.75">
      <c r="A193" s="83">
        <v>44377</v>
      </c>
      <c r="B193" s="84">
        <f t="shared" si="0"/>
        <v>4</v>
      </c>
      <c r="C193" s="87" t="s">
        <v>44</v>
      </c>
      <c r="D193" s="26">
        <v>0</v>
      </c>
      <c r="E193" s="26">
        <v>0</v>
      </c>
      <c r="F193" s="26">
        <v>0</v>
      </c>
      <c r="G193" s="26">
        <v>0</v>
      </c>
      <c r="H193" s="86">
        <f t="shared" si="1"/>
        <v>0</v>
      </c>
    </row>
    <row r="194" spans="1:8" ht="12.75">
      <c r="A194" s="83">
        <v>44378</v>
      </c>
      <c r="B194" s="84">
        <f t="shared" si="0"/>
        <v>5</v>
      </c>
      <c r="C194" s="87" t="s">
        <v>44</v>
      </c>
      <c r="D194" s="26">
        <v>0</v>
      </c>
      <c r="E194" s="26">
        <v>0</v>
      </c>
      <c r="F194" s="26">
        <v>0</v>
      </c>
      <c r="G194" s="26">
        <v>0</v>
      </c>
      <c r="H194" s="86">
        <f t="shared" si="1"/>
        <v>0</v>
      </c>
    </row>
    <row r="195" spans="1:8" ht="12.75">
      <c r="A195" s="83">
        <v>44379</v>
      </c>
      <c r="B195" s="84">
        <f t="shared" si="0"/>
        <v>6</v>
      </c>
      <c r="C195" s="87" t="s">
        <v>44</v>
      </c>
      <c r="D195" s="26">
        <v>0</v>
      </c>
      <c r="E195" s="26">
        <v>0</v>
      </c>
      <c r="F195" s="26">
        <v>0</v>
      </c>
      <c r="G195" s="26">
        <v>0</v>
      </c>
      <c r="H195" s="86">
        <f t="shared" si="1"/>
        <v>0</v>
      </c>
    </row>
    <row r="196" spans="1:8" ht="12.75">
      <c r="A196" s="83">
        <v>44380</v>
      </c>
      <c r="B196" s="84">
        <f t="shared" si="0"/>
        <v>7</v>
      </c>
      <c r="C196" s="87" t="s">
        <v>42</v>
      </c>
      <c r="D196" s="26">
        <v>0</v>
      </c>
      <c r="E196" s="26">
        <v>0</v>
      </c>
      <c r="F196" s="26">
        <v>0</v>
      </c>
      <c r="G196" s="26">
        <v>0</v>
      </c>
      <c r="H196" s="86">
        <f t="shared" si="1"/>
        <v>0</v>
      </c>
    </row>
    <row r="197" spans="1:8" ht="12.75">
      <c r="A197" s="83">
        <v>44381</v>
      </c>
      <c r="B197" s="84">
        <f t="shared" si="0"/>
        <v>1</v>
      </c>
      <c r="C197" s="87" t="s">
        <v>43</v>
      </c>
      <c r="D197" s="26">
        <v>0</v>
      </c>
      <c r="E197" s="26">
        <v>0</v>
      </c>
      <c r="F197" s="26">
        <v>0</v>
      </c>
      <c r="G197" s="26">
        <v>0</v>
      </c>
      <c r="H197" s="86">
        <f t="shared" si="1"/>
        <v>0</v>
      </c>
    </row>
    <row r="198" spans="1:8" ht="12.75">
      <c r="A198" s="83">
        <v>44382</v>
      </c>
      <c r="B198" s="84">
        <f t="shared" si="0"/>
        <v>2</v>
      </c>
      <c r="C198" s="87" t="s">
        <v>44</v>
      </c>
      <c r="D198" s="26">
        <v>0</v>
      </c>
      <c r="E198" s="26">
        <v>0</v>
      </c>
      <c r="F198" s="26">
        <v>0</v>
      </c>
      <c r="G198" s="26">
        <v>0</v>
      </c>
      <c r="H198" s="86">
        <f t="shared" si="1"/>
        <v>0</v>
      </c>
    </row>
    <row r="199" spans="1:8" ht="12.75">
      <c r="A199" s="83">
        <v>44383</v>
      </c>
      <c r="B199" s="84">
        <f t="shared" si="0"/>
        <v>3</v>
      </c>
      <c r="C199" s="87" t="s">
        <v>44</v>
      </c>
      <c r="D199" s="26">
        <v>0</v>
      </c>
      <c r="E199" s="26">
        <v>0</v>
      </c>
      <c r="F199" s="26">
        <v>0</v>
      </c>
      <c r="G199" s="26">
        <v>0</v>
      </c>
      <c r="H199" s="86">
        <f t="shared" si="1"/>
        <v>0</v>
      </c>
    </row>
    <row r="200" spans="1:8" ht="12.75">
      <c r="A200" s="83">
        <v>44384</v>
      </c>
      <c r="B200" s="84">
        <f t="shared" si="0"/>
        <v>4</v>
      </c>
      <c r="C200" s="87" t="s">
        <v>44</v>
      </c>
      <c r="D200" s="26">
        <v>0</v>
      </c>
      <c r="E200" s="26">
        <v>0</v>
      </c>
      <c r="F200" s="26">
        <v>0</v>
      </c>
      <c r="G200" s="26">
        <v>0</v>
      </c>
      <c r="H200" s="86">
        <f t="shared" si="1"/>
        <v>0</v>
      </c>
    </row>
    <row r="201" spans="1:8" ht="12.75">
      <c r="A201" s="83">
        <v>44385</v>
      </c>
      <c r="B201" s="84">
        <f t="shared" si="0"/>
        <v>5</v>
      </c>
      <c r="C201" s="87" t="s">
        <v>44</v>
      </c>
      <c r="D201" s="26">
        <v>0</v>
      </c>
      <c r="E201" s="26">
        <v>0</v>
      </c>
      <c r="F201" s="26">
        <v>0</v>
      </c>
      <c r="G201" s="26">
        <v>0</v>
      </c>
      <c r="H201" s="86">
        <f t="shared" si="1"/>
        <v>0</v>
      </c>
    </row>
    <row r="202" spans="1:8" ht="12.75">
      <c r="A202" s="83">
        <v>44386</v>
      </c>
      <c r="B202" s="84">
        <f t="shared" si="0"/>
        <v>6</v>
      </c>
      <c r="C202" s="87" t="s">
        <v>44</v>
      </c>
      <c r="D202" s="26">
        <v>0</v>
      </c>
      <c r="E202" s="26">
        <v>0</v>
      </c>
      <c r="F202" s="26">
        <v>0</v>
      </c>
      <c r="G202" s="26">
        <v>0</v>
      </c>
      <c r="H202" s="86">
        <f t="shared" si="1"/>
        <v>0</v>
      </c>
    </row>
    <row r="203" spans="1:8" ht="12.75">
      <c r="A203" s="83">
        <v>44387</v>
      </c>
      <c r="B203" s="84">
        <f t="shared" si="0"/>
        <v>7</v>
      </c>
      <c r="C203" s="87" t="s">
        <v>42</v>
      </c>
      <c r="D203" s="26">
        <v>0</v>
      </c>
      <c r="E203" s="26">
        <v>0</v>
      </c>
      <c r="F203" s="26">
        <v>0</v>
      </c>
      <c r="G203" s="26">
        <v>0</v>
      </c>
      <c r="H203" s="86">
        <f t="shared" si="1"/>
        <v>0</v>
      </c>
    </row>
    <row r="204" spans="1:8" ht="12.75">
      <c r="A204" s="83">
        <v>44388</v>
      </c>
      <c r="B204" s="84">
        <f t="shared" si="0"/>
        <v>1</v>
      </c>
      <c r="C204" s="87" t="s">
        <v>43</v>
      </c>
      <c r="D204" s="26">
        <v>0</v>
      </c>
      <c r="E204" s="26">
        <v>0</v>
      </c>
      <c r="F204" s="26">
        <v>0</v>
      </c>
      <c r="G204" s="26">
        <v>0</v>
      </c>
      <c r="H204" s="86">
        <f t="shared" si="1"/>
        <v>0</v>
      </c>
    </row>
    <row r="205" spans="1:8" ht="12.75">
      <c r="A205" s="83">
        <v>44389</v>
      </c>
      <c r="B205" s="84">
        <f t="shared" si="0"/>
        <v>2</v>
      </c>
      <c r="C205" s="87" t="s">
        <v>44</v>
      </c>
      <c r="D205" s="26">
        <v>0</v>
      </c>
      <c r="E205" s="26">
        <v>0</v>
      </c>
      <c r="F205" s="26">
        <v>0</v>
      </c>
      <c r="G205" s="26">
        <v>0</v>
      </c>
      <c r="H205" s="86">
        <f t="shared" si="1"/>
        <v>0</v>
      </c>
    </row>
    <row r="206" spans="1:8" ht="12.75">
      <c r="A206" s="83">
        <v>44390</v>
      </c>
      <c r="B206" s="84">
        <f t="shared" si="0"/>
        <v>3</v>
      </c>
      <c r="C206" s="87" t="s">
        <v>44</v>
      </c>
      <c r="D206" s="26">
        <v>0</v>
      </c>
      <c r="E206" s="26">
        <v>0</v>
      </c>
      <c r="F206" s="26">
        <v>0</v>
      </c>
      <c r="G206" s="26">
        <v>0</v>
      </c>
      <c r="H206" s="86">
        <f t="shared" si="1"/>
        <v>0</v>
      </c>
    </row>
    <row r="207" spans="1:8" ht="12.75">
      <c r="A207" s="83">
        <v>44391</v>
      </c>
      <c r="B207" s="84">
        <f t="shared" si="0"/>
        <v>4</v>
      </c>
      <c r="C207" s="87" t="s">
        <v>44</v>
      </c>
      <c r="D207" s="26">
        <v>0</v>
      </c>
      <c r="E207" s="26">
        <v>0</v>
      </c>
      <c r="F207" s="26">
        <v>0</v>
      </c>
      <c r="G207" s="26">
        <v>0</v>
      </c>
      <c r="H207" s="86">
        <f t="shared" si="1"/>
        <v>0</v>
      </c>
    </row>
    <row r="208" spans="1:8" ht="12.75">
      <c r="A208" s="83">
        <v>44392</v>
      </c>
      <c r="B208" s="84">
        <f t="shared" si="0"/>
        <v>5</v>
      </c>
      <c r="C208" s="87" t="s">
        <v>44</v>
      </c>
      <c r="D208" s="26">
        <v>0</v>
      </c>
      <c r="E208" s="26">
        <v>0</v>
      </c>
      <c r="F208" s="26">
        <v>0</v>
      </c>
      <c r="G208" s="26">
        <v>0</v>
      </c>
      <c r="H208" s="86">
        <f t="shared" si="1"/>
        <v>0</v>
      </c>
    </row>
    <row r="209" spans="1:8" ht="12.75">
      <c r="A209" s="83">
        <v>44393</v>
      </c>
      <c r="B209" s="84">
        <f t="shared" si="0"/>
        <v>6</v>
      </c>
      <c r="C209" s="87" t="s">
        <v>44</v>
      </c>
      <c r="D209" s="26">
        <v>0</v>
      </c>
      <c r="E209" s="26">
        <v>0</v>
      </c>
      <c r="F209" s="26">
        <v>0</v>
      </c>
      <c r="G209" s="26">
        <v>0</v>
      </c>
      <c r="H209" s="86">
        <f t="shared" si="1"/>
        <v>0</v>
      </c>
    </row>
    <row r="210" spans="1:8" ht="12.75">
      <c r="A210" s="83">
        <v>44394</v>
      </c>
      <c r="B210" s="84">
        <f t="shared" si="0"/>
        <v>7</v>
      </c>
      <c r="C210" s="87" t="s">
        <v>42</v>
      </c>
      <c r="D210" s="26">
        <v>0</v>
      </c>
      <c r="E210" s="26">
        <v>0</v>
      </c>
      <c r="F210" s="26">
        <v>0</v>
      </c>
      <c r="G210" s="26">
        <v>0</v>
      </c>
      <c r="H210" s="86">
        <f t="shared" si="1"/>
        <v>0</v>
      </c>
    </row>
    <row r="211" spans="1:8" ht="12.75">
      <c r="A211" s="83">
        <v>44395</v>
      </c>
      <c r="B211" s="84">
        <f t="shared" si="0"/>
        <v>1</v>
      </c>
      <c r="C211" s="87" t="s">
        <v>43</v>
      </c>
      <c r="D211" s="26">
        <v>0</v>
      </c>
      <c r="E211" s="26">
        <v>0</v>
      </c>
      <c r="F211" s="26">
        <v>0</v>
      </c>
      <c r="G211" s="26">
        <v>0</v>
      </c>
      <c r="H211" s="86">
        <f t="shared" si="1"/>
        <v>0</v>
      </c>
    </row>
    <row r="212" spans="1:8" ht="12.75">
      <c r="A212" s="83">
        <v>44396</v>
      </c>
      <c r="B212" s="84">
        <f t="shared" si="0"/>
        <v>2</v>
      </c>
      <c r="C212" s="87" t="s">
        <v>44</v>
      </c>
      <c r="D212" s="26">
        <v>0</v>
      </c>
      <c r="E212" s="26">
        <v>0</v>
      </c>
      <c r="F212" s="26">
        <v>0</v>
      </c>
      <c r="G212" s="26">
        <v>0</v>
      </c>
      <c r="H212" s="86">
        <f t="shared" si="1"/>
        <v>0</v>
      </c>
    </row>
    <row r="213" spans="1:8" ht="12.75">
      <c r="A213" s="83">
        <v>44397</v>
      </c>
      <c r="B213" s="84">
        <f t="shared" si="0"/>
        <v>3</v>
      </c>
      <c r="C213" s="87" t="s">
        <v>44</v>
      </c>
      <c r="D213" s="26">
        <v>0</v>
      </c>
      <c r="E213" s="26">
        <v>0</v>
      </c>
      <c r="F213" s="26">
        <v>0</v>
      </c>
      <c r="G213" s="26">
        <v>0</v>
      </c>
      <c r="H213" s="86">
        <f t="shared" si="1"/>
        <v>0</v>
      </c>
    </row>
    <row r="214" spans="1:8" ht="12.75">
      <c r="A214" s="83">
        <v>44398</v>
      </c>
      <c r="B214" s="84">
        <f t="shared" si="0"/>
        <v>4</v>
      </c>
      <c r="C214" s="87" t="s">
        <v>44</v>
      </c>
      <c r="D214" s="26">
        <v>0</v>
      </c>
      <c r="E214" s="26">
        <v>0</v>
      </c>
      <c r="F214" s="26">
        <v>0</v>
      </c>
      <c r="G214" s="26">
        <v>0</v>
      </c>
      <c r="H214" s="86">
        <f t="shared" si="1"/>
        <v>0</v>
      </c>
    </row>
    <row r="215" spans="1:8" ht="12.75">
      <c r="A215" s="83">
        <v>44399</v>
      </c>
      <c r="B215" s="84">
        <f t="shared" si="0"/>
        <v>5</v>
      </c>
      <c r="C215" s="87" t="s">
        <v>44</v>
      </c>
      <c r="D215" s="26">
        <v>0</v>
      </c>
      <c r="E215" s="26">
        <v>0</v>
      </c>
      <c r="F215" s="26">
        <v>0</v>
      </c>
      <c r="G215" s="26">
        <v>0</v>
      </c>
      <c r="H215" s="86">
        <f t="shared" si="1"/>
        <v>0</v>
      </c>
    </row>
    <row r="216" spans="1:8" ht="12.75">
      <c r="A216" s="83">
        <v>44400</v>
      </c>
      <c r="B216" s="84">
        <f t="shared" si="0"/>
        <v>6</v>
      </c>
      <c r="C216" s="87" t="s">
        <v>44</v>
      </c>
      <c r="D216" s="26">
        <v>0</v>
      </c>
      <c r="E216" s="26">
        <v>0</v>
      </c>
      <c r="F216" s="26">
        <v>0</v>
      </c>
      <c r="G216" s="26">
        <v>0</v>
      </c>
      <c r="H216" s="86">
        <f t="shared" si="1"/>
        <v>0</v>
      </c>
    </row>
    <row r="217" spans="1:8" ht="12.75">
      <c r="A217" s="83">
        <v>44401</v>
      </c>
      <c r="B217" s="84">
        <f t="shared" si="0"/>
        <v>7</v>
      </c>
      <c r="C217" s="87" t="s">
        <v>42</v>
      </c>
      <c r="D217" s="26">
        <v>0</v>
      </c>
      <c r="E217" s="26">
        <v>0</v>
      </c>
      <c r="F217" s="26">
        <v>0</v>
      </c>
      <c r="G217" s="26">
        <v>0</v>
      </c>
      <c r="H217" s="86">
        <f t="shared" si="1"/>
        <v>0</v>
      </c>
    </row>
    <row r="218" spans="1:8" ht="12.75">
      <c r="A218" s="83">
        <v>44402</v>
      </c>
      <c r="B218" s="84">
        <f t="shared" si="0"/>
        <v>1</v>
      </c>
      <c r="C218" s="87" t="s">
        <v>43</v>
      </c>
      <c r="D218" s="26">
        <v>0</v>
      </c>
      <c r="E218" s="26">
        <v>0</v>
      </c>
      <c r="F218" s="26">
        <v>0</v>
      </c>
      <c r="G218" s="26">
        <v>0</v>
      </c>
      <c r="H218" s="86">
        <f t="shared" si="1"/>
        <v>0</v>
      </c>
    </row>
    <row r="219" spans="1:8" ht="12.75">
      <c r="A219" s="83">
        <v>44403</v>
      </c>
      <c r="B219" s="84">
        <f t="shared" si="0"/>
        <v>2</v>
      </c>
      <c r="C219" s="87" t="s">
        <v>44</v>
      </c>
      <c r="D219" s="26">
        <v>0</v>
      </c>
      <c r="E219" s="26">
        <v>0</v>
      </c>
      <c r="F219" s="26">
        <v>0</v>
      </c>
      <c r="G219" s="26">
        <v>0</v>
      </c>
      <c r="H219" s="86">
        <f t="shared" si="1"/>
        <v>0</v>
      </c>
    </row>
    <row r="220" spans="1:8" ht="12.75">
      <c r="A220" s="83">
        <v>44404</v>
      </c>
      <c r="B220" s="84">
        <f t="shared" si="0"/>
        <v>3</v>
      </c>
      <c r="C220" s="87" t="s">
        <v>44</v>
      </c>
      <c r="D220" s="26">
        <v>0</v>
      </c>
      <c r="E220" s="26">
        <v>0</v>
      </c>
      <c r="F220" s="26">
        <v>0</v>
      </c>
      <c r="G220" s="26">
        <v>0</v>
      </c>
      <c r="H220" s="86">
        <f t="shared" si="1"/>
        <v>0</v>
      </c>
    </row>
    <row r="221" spans="1:8" ht="12.75">
      <c r="A221" s="83">
        <v>44405</v>
      </c>
      <c r="B221" s="84">
        <f t="shared" si="0"/>
        <v>4</v>
      </c>
      <c r="C221" s="87" t="s">
        <v>44</v>
      </c>
      <c r="D221" s="26">
        <v>0</v>
      </c>
      <c r="E221" s="26">
        <v>0</v>
      </c>
      <c r="F221" s="26">
        <v>0</v>
      </c>
      <c r="G221" s="26">
        <v>0</v>
      </c>
      <c r="H221" s="86">
        <f t="shared" si="1"/>
        <v>0</v>
      </c>
    </row>
    <row r="222" spans="1:8" ht="12.75">
      <c r="A222" s="83">
        <v>44406</v>
      </c>
      <c r="B222" s="84">
        <f t="shared" si="0"/>
        <v>5</v>
      </c>
      <c r="C222" s="87" t="s">
        <v>44</v>
      </c>
      <c r="D222" s="26">
        <v>0</v>
      </c>
      <c r="E222" s="26">
        <v>0</v>
      </c>
      <c r="F222" s="26">
        <v>0</v>
      </c>
      <c r="G222" s="26">
        <v>0</v>
      </c>
      <c r="H222" s="86">
        <f t="shared" si="1"/>
        <v>0</v>
      </c>
    </row>
    <row r="223" spans="1:8" ht="12.75">
      <c r="A223" s="83">
        <v>44407</v>
      </c>
      <c r="B223" s="84">
        <f t="shared" si="0"/>
        <v>6</v>
      </c>
      <c r="C223" s="87" t="s">
        <v>44</v>
      </c>
      <c r="D223" s="26">
        <v>0</v>
      </c>
      <c r="E223" s="26">
        <v>0</v>
      </c>
      <c r="F223" s="26">
        <v>0</v>
      </c>
      <c r="G223" s="26">
        <v>0</v>
      </c>
      <c r="H223" s="86">
        <f t="shared" si="1"/>
        <v>0</v>
      </c>
    </row>
    <row r="224" spans="1:8" ht="12.75">
      <c r="A224" s="83">
        <v>44408</v>
      </c>
      <c r="B224" s="84">
        <f t="shared" si="0"/>
        <v>7</v>
      </c>
      <c r="C224" s="87" t="s">
        <v>42</v>
      </c>
      <c r="D224" s="26">
        <v>0</v>
      </c>
      <c r="E224" s="26">
        <v>0</v>
      </c>
      <c r="F224" s="26">
        <v>0</v>
      </c>
      <c r="G224" s="26">
        <v>0</v>
      </c>
      <c r="H224" s="86">
        <f t="shared" si="1"/>
        <v>0</v>
      </c>
    </row>
    <row r="225" spans="1:8" ht="12.75">
      <c r="A225" s="83">
        <v>44409</v>
      </c>
      <c r="B225" s="84">
        <f t="shared" si="0"/>
        <v>1</v>
      </c>
      <c r="C225" s="87" t="s">
        <v>43</v>
      </c>
      <c r="D225" s="26">
        <v>0</v>
      </c>
      <c r="E225" s="26">
        <v>0</v>
      </c>
      <c r="F225" s="26">
        <v>0</v>
      </c>
      <c r="G225" s="26">
        <v>0</v>
      </c>
      <c r="H225" s="86">
        <f t="shared" si="1"/>
        <v>0</v>
      </c>
    </row>
    <row r="226" spans="1:8" ht="12.75">
      <c r="A226" s="83">
        <v>44410</v>
      </c>
      <c r="B226" s="84">
        <f t="shared" si="0"/>
        <v>2</v>
      </c>
      <c r="C226" s="87" t="s">
        <v>44</v>
      </c>
      <c r="D226" s="26">
        <v>0</v>
      </c>
      <c r="E226" s="26">
        <v>0</v>
      </c>
      <c r="F226" s="26">
        <v>0</v>
      </c>
      <c r="G226" s="26">
        <v>0</v>
      </c>
      <c r="H226" s="86">
        <f t="shared" si="1"/>
        <v>0</v>
      </c>
    </row>
    <row r="227" spans="1:8" ht="12.75">
      <c r="A227" s="83">
        <v>44411</v>
      </c>
      <c r="B227" s="84">
        <f t="shared" si="0"/>
        <v>3</v>
      </c>
      <c r="C227" s="87" t="s">
        <v>44</v>
      </c>
      <c r="D227" s="26">
        <v>0</v>
      </c>
      <c r="E227" s="26">
        <v>0</v>
      </c>
      <c r="F227" s="26">
        <v>0</v>
      </c>
      <c r="G227" s="26">
        <v>0</v>
      </c>
      <c r="H227" s="86">
        <f t="shared" si="1"/>
        <v>0</v>
      </c>
    </row>
    <row r="228" spans="1:8" ht="12.75">
      <c r="A228" s="83">
        <v>44412</v>
      </c>
      <c r="B228" s="84">
        <f t="shared" si="0"/>
        <v>4</v>
      </c>
      <c r="C228" s="87" t="s">
        <v>44</v>
      </c>
      <c r="D228" s="26">
        <v>0</v>
      </c>
      <c r="E228" s="26">
        <v>0</v>
      </c>
      <c r="F228" s="26">
        <v>0</v>
      </c>
      <c r="G228" s="26">
        <v>0</v>
      </c>
      <c r="H228" s="86">
        <f t="shared" si="1"/>
        <v>0</v>
      </c>
    </row>
    <row r="229" spans="1:8" ht="12.75">
      <c r="A229" s="83">
        <v>44413</v>
      </c>
      <c r="B229" s="84">
        <f t="shared" si="0"/>
        <v>5</v>
      </c>
      <c r="C229" s="87" t="s">
        <v>44</v>
      </c>
      <c r="D229" s="26">
        <v>0</v>
      </c>
      <c r="E229" s="26">
        <v>0</v>
      </c>
      <c r="F229" s="26">
        <v>0</v>
      </c>
      <c r="G229" s="26">
        <v>0</v>
      </c>
      <c r="H229" s="86">
        <f t="shared" si="1"/>
        <v>0</v>
      </c>
    </row>
    <row r="230" spans="1:8" ht="12.75">
      <c r="A230" s="83">
        <v>44414</v>
      </c>
      <c r="B230" s="84">
        <f t="shared" si="0"/>
        <v>6</v>
      </c>
      <c r="C230" s="87" t="s">
        <v>44</v>
      </c>
      <c r="D230" s="26">
        <v>0</v>
      </c>
      <c r="E230" s="26">
        <v>0</v>
      </c>
      <c r="F230" s="26">
        <v>0</v>
      </c>
      <c r="G230" s="26">
        <v>0</v>
      </c>
      <c r="H230" s="86">
        <f t="shared" si="1"/>
        <v>0</v>
      </c>
    </row>
    <row r="231" spans="1:8" ht="12.75">
      <c r="A231" s="83">
        <v>44415</v>
      </c>
      <c r="B231" s="84">
        <f t="shared" si="0"/>
        <v>7</v>
      </c>
      <c r="C231" s="87" t="s">
        <v>42</v>
      </c>
      <c r="D231" s="26">
        <v>0</v>
      </c>
      <c r="E231" s="26">
        <v>0</v>
      </c>
      <c r="F231" s="26">
        <v>0</v>
      </c>
      <c r="G231" s="26">
        <v>0</v>
      </c>
      <c r="H231" s="86">
        <f t="shared" si="1"/>
        <v>0</v>
      </c>
    </row>
    <row r="232" spans="1:8" ht="12.75">
      <c r="A232" s="83">
        <v>44416</v>
      </c>
      <c r="B232" s="84">
        <f t="shared" si="0"/>
        <v>1</v>
      </c>
      <c r="C232" s="87" t="s">
        <v>43</v>
      </c>
      <c r="D232" s="26">
        <v>0</v>
      </c>
      <c r="E232" s="26">
        <v>0</v>
      </c>
      <c r="F232" s="26">
        <v>0</v>
      </c>
      <c r="G232" s="26">
        <v>0</v>
      </c>
      <c r="H232" s="86">
        <f t="shared" si="1"/>
        <v>0</v>
      </c>
    </row>
    <row r="233" spans="1:8" ht="12.75">
      <c r="A233" s="83">
        <v>44417</v>
      </c>
      <c r="B233" s="84">
        <f t="shared" si="0"/>
        <v>2</v>
      </c>
      <c r="C233" s="87" t="s">
        <v>44</v>
      </c>
      <c r="D233" s="26">
        <v>0</v>
      </c>
      <c r="E233" s="26">
        <v>0</v>
      </c>
      <c r="F233" s="26">
        <v>0</v>
      </c>
      <c r="G233" s="26">
        <v>0</v>
      </c>
      <c r="H233" s="86">
        <f t="shared" si="1"/>
        <v>0</v>
      </c>
    </row>
    <row r="234" spans="1:8" ht="12.75">
      <c r="A234" s="83">
        <v>44418</v>
      </c>
      <c r="B234" s="84">
        <f t="shared" si="0"/>
        <v>3</v>
      </c>
      <c r="C234" s="87" t="s">
        <v>44</v>
      </c>
      <c r="D234" s="26">
        <v>0</v>
      </c>
      <c r="E234" s="26">
        <v>0</v>
      </c>
      <c r="F234" s="26">
        <v>0</v>
      </c>
      <c r="G234" s="26">
        <v>0</v>
      </c>
      <c r="H234" s="86">
        <f t="shared" si="1"/>
        <v>0</v>
      </c>
    </row>
    <row r="235" spans="1:8" ht="12.75">
      <c r="A235" s="83">
        <v>44419</v>
      </c>
      <c r="B235" s="84">
        <f t="shared" si="0"/>
        <v>4</v>
      </c>
      <c r="C235" s="87" t="s">
        <v>44</v>
      </c>
      <c r="D235" s="26">
        <v>0</v>
      </c>
      <c r="E235" s="26">
        <v>0</v>
      </c>
      <c r="F235" s="26">
        <v>0</v>
      </c>
      <c r="G235" s="26">
        <v>0</v>
      </c>
      <c r="H235" s="86">
        <f t="shared" si="1"/>
        <v>0</v>
      </c>
    </row>
    <row r="236" spans="1:8" ht="12.75">
      <c r="A236" s="83">
        <v>44420</v>
      </c>
      <c r="B236" s="84">
        <f t="shared" si="0"/>
        <v>5</v>
      </c>
      <c r="C236" s="87" t="s">
        <v>44</v>
      </c>
      <c r="D236" s="26">
        <v>0</v>
      </c>
      <c r="E236" s="26">
        <v>0</v>
      </c>
      <c r="F236" s="26">
        <v>0</v>
      </c>
      <c r="G236" s="26">
        <v>0</v>
      </c>
      <c r="H236" s="86">
        <f t="shared" si="1"/>
        <v>0</v>
      </c>
    </row>
    <row r="237" spans="1:8" ht="12.75">
      <c r="A237" s="83">
        <v>44421</v>
      </c>
      <c r="B237" s="84">
        <f t="shared" si="0"/>
        <v>6</v>
      </c>
      <c r="C237" s="87" t="s">
        <v>44</v>
      </c>
      <c r="D237" s="26">
        <v>0</v>
      </c>
      <c r="E237" s="26">
        <v>0</v>
      </c>
      <c r="F237" s="26">
        <v>0</v>
      </c>
      <c r="G237" s="26">
        <v>0</v>
      </c>
      <c r="H237" s="86">
        <f t="shared" si="1"/>
        <v>0</v>
      </c>
    </row>
    <row r="238" spans="1:8" ht="12.75">
      <c r="A238" s="83">
        <v>44422</v>
      </c>
      <c r="B238" s="84">
        <f t="shared" si="0"/>
        <v>7</v>
      </c>
      <c r="C238" s="87" t="s">
        <v>42</v>
      </c>
      <c r="D238" s="26">
        <v>0</v>
      </c>
      <c r="E238" s="26">
        <v>0</v>
      </c>
      <c r="F238" s="26">
        <v>0</v>
      </c>
      <c r="G238" s="26">
        <v>0</v>
      </c>
      <c r="H238" s="86">
        <f t="shared" si="1"/>
        <v>0</v>
      </c>
    </row>
    <row r="239" spans="1:8" ht="12.75">
      <c r="A239" s="83">
        <v>44423</v>
      </c>
      <c r="B239" s="84">
        <f t="shared" si="0"/>
        <v>1</v>
      </c>
      <c r="C239" s="87" t="s">
        <v>43</v>
      </c>
      <c r="D239" s="26">
        <v>0</v>
      </c>
      <c r="E239" s="26">
        <v>0</v>
      </c>
      <c r="F239" s="26">
        <v>0</v>
      </c>
      <c r="G239" s="26">
        <v>0</v>
      </c>
      <c r="H239" s="86">
        <f t="shared" si="1"/>
        <v>0</v>
      </c>
    </row>
    <row r="240" spans="1:8" ht="12.75">
      <c r="A240" s="83">
        <v>44424</v>
      </c>
      <c r="B240" s="84">
        <f t="shared" si="0"/>
        <v>2</v>
      </c>
      <c r="C240" s="87" t="s">
        <v>44</v>
      </c>
      <c r="D240" s="26">
        <v>0</v>
      </c>
      <c r="E240" s="26">
        <v>0</v>
      </c>
      <c r="F240" s="26">
        <v>0</v>
      </c>
      <c r="G240" s="26">
        <v>0</v>
      </c>
      <c r="H240" s="86">
        <f t="shared" si="1"/>
        <v>0</v>
      </c>
    </row>
    <row r="241" spans="1:8" ht="12.75">
      <c r="A241" s="83">
        <v>44425</v>
      </c>
      <c r="B241" s="84">
        <f t="shared" si="0"/>
        <v>3</v>
      </c>
      <c r="C241" s="87" t="s">
        <v>44</v>
      </c>
      <c r="D241" s="26">
        <v>0</v>
      </c>
      <c r="E241" s="26">
        <v>0</v>
      </c>
      <c r="F241" s="26">
        <v>0</v>
      </c>
      <c r="G241" s="26">
        <v>0</v>
      </c>
      <c r="H241" s="86">
        <f t="shared" si="1"/>
        <v>0</v>
      </c>
    </row>
    <row r="242" spans="1:8" ht="12.75">
      <c r="A242" s="83">
        <v>44426</v>
      </c>
      <c r="B242" s="84">
        <f t="shared" si="0"/>
        <v>4</v>
      </c>
      <c r="C242" s="87" t="s">
        <v>44</v>
      </c>
      <c r="D242" s="26">
        <v>0</v>
      </c>
      <c r="E242" s="26">
        <v>0</v>
      </c>
      <c r="F242" s="26">
        <v>0</v>
      </c>
      <c r="G242" s="26">
        <v>0</v>
      </c>
      <c r="H242" s="86">
        <f t="shared" si="1"/>
        <v>0</v>
      </c>
    </row>
    <row r="243" spans="1:8" ht="12.75">
      <c r="A243" s="83">
        <v>44427</v>
      </c>
      <c r="B243" s="84">
        <f t="shared" si="0"/>
        <v>5</v>
      </c>
      <c r="C243" s="87" t="s">
        <v>44</v>
      </c>
      <c r="D243" s="26">
        <v>0</v>
      </c>
      <c r="E243" s="26">
        <v>0</v>
      </c>
      <c r="F243" s="26">
        <v>0</v>
      </c>
      <c r="G243" s="26">
        <v>0</v>
      </c>
      <c r="H243" s="86">
        <f t="shared" si="1"/>
        <v>0</v>
      </c>
    </row>
    <row r="244" spans="1:8" ht="12.75">
      <c r="A244" s="83">
        <v>44428</v>
      </c>
      <c r="B244" s="84">
        <f t="shared" si="0"/>
        <v>6</v>
      </c>
      <c r="C244" s="87" t="s">
        <v>44</v>
      </c>
      <c r="D244" s="26">
        <v>0</v>
      </c>
      <c r="E244" s="26">
        <v>0</v>
      </c>
      <c r="F244" s="26">
        <v>0</v>
      </c>
      <c r="G244" s="26">
        <v>0</v>
      </c>
      <c r="H244" s="86">
        <f t="shared" si="1"/>
        <v>0</v>
      </c>
    </row>
    <row r="245" spans="1:8" ht="12.75">
      <c r="A245" s="83">
        <v>44429</v>
      </c>
      <c r="B245" s="84">
        <f t="shared" si="0"/>
        <v>7</v>
      </c>
      <c r="C245" s="87" t="s">
        <v>42</v>
      </c>
      <c r="D245" s="26">
        <v>0</v>
      </c>
      <c r="E245" s="26">
        <v>0</v>
      </c>
      <c r="F245" s="26">
        <v>0</v>
      </c>
      <c r="G245" s="26">
        <v>0</v>
      </c>
      <c r="H245" s="86">
        <f t="shared" si="1"/>
        <v>0</v>
      </c>
    </row>
    <row r="246" spans="1:8" ht="12.75">
      <c r="A246" s="83">
        <v>44430</v>
      </c>
      <c r="B246" s="84">
        <f t="shared" si="0"/>
        <v>1</v>
      </c>
      <c r="C246" s="87" t="s">
        <v>43</v>
      </c>
      <c r="D246" s="26">
        <v>0</v>
      </c>
      <c r="E246" s="26">
        <v>0</v>
      </c>
      <c r="F246" s="26">
        <v>0</v>
      </c>
      <c r="G246" s="26">
        <v>0</v>
      </c>
      <c r="H246" s="86">
        <f t="shared" si="1"/>
        <v>0</v>
      </c>
    </row>
    <row r="247" spans="1:8" ht="12.75">
      <c r="A247" s="83">
        <v>44431</v>
      </c>
      <c r="B247" s="84">
        <f t="shared" si="0"/>
        <v>2</v>
      </c>
      <c r="C247" s="87" t="s">
        <v>44</v>
      </c>
      <c r="D247" s="26">
        <v>0</v>
      </c>
      <c r="E247" s="26">
        <v>0</v>
      </c>
      <c r="F247" s="26">
        <v>0</v>
      </c>
      <c r="G247" s="26">
        <v>0</v>
      </c>
      <c r="H247" s="86">
        <f t="shared" si="1"/>
        <v>0</v>
      </c>
    </row>
    <row r="248" spans="1:8" ht="12.75">
      <c r="A248" s="83">
        <v>44432</v>
      </c>
      <c r="B248" s="84">
        <f t="shared" si="0"/>
        <v>3</v>
      </c>
      <c r="C248" s="87" t="s">
        <v>44</v>
      </c>
      <c r="D248" s="26">
        <v>0</v>
      </c>
      <c r="E248" s="26">
        <v>0</v>
      </c>
      <c r="F248" s="26">
        <v>0</v>
      </c>
      <c r="G248" s="26">
        <v>0</v>
      </c>
      <c r="H248" s="86">
        <f t="shared" si="1"/>
        <v>0</v>
      </c>
    </row>
    <row r="249" spans="1:8" ht="12.75">
      <c r="A249" s="83">
        <v>44433</v>
      </c>
      <c r="B249" s="84">
        <f t="shared" si="0"/>
        <v>4</v>
      </c>
      <c r="C249" s="87" t="s">
        <v>44</v>
      </c>
      <c r="D249" s="26">
        <v>0</v>
      </c>
      <c r="E249" s="26">
        <v>0</v>
      </c>
      <c r="F249" s="26">
        <v>0</v>
      </c>
      <c r="G249" s="26">
        <v>0</v>
      </c>
      <c r="H249" s="86">
        <f t="shared" si="1"/>
        <v>0</v>
      </c>
    </row>
    <row r="250" spans="1:8" ht="12.75">
      <c r="A250" s="83">
        <v>44434</v>
      </c>
      <c r="B250" s="84">
        <f t="shared" si="0"/>
        <v>5</v>
      </c>
      <c r="C250" s="87" t="s">
        <v>44</v>
      </c>
      <c r="D250" s="26">
        <v>0</v>
      </c>
      <c r="E250" s="26">
        <v>0</v>
      </c>
      <c r="F250" s="26">
        <v>0</v>
      </c>
      <c r="G250" s="26">
        <v>0</v>
      </c>
      <c r="H250" s="86">
        <f t="shared" si="1"/>
        <v>0</v>
      </c>
    </row>
    <row r="251" spans="1:8" ht="12.75">
      <c r="A251" s="83">
        <v>44435</v>
      </c>
      <c r="B251" s="84">
        <f t="shared" si="0"/>
        <v>6</v>
      </c>
      <c r="C251" s="87" t="s">
        <v>44</v>
      </c>
      <c r="D251" s="26">
        <v>0</v>
      </c>
      <c r="E251" s="26">
        <v>0</v>
      </c>
      <c r="F251" s="26">
        <v>0</v>
      </c>
      <c r="G251" s="26">
        <v>0</v>
      </c>
      <c r="H251" s="86">
        <f t="shared" si="1"/>
        <v>0</v>
      </c>
    </row>
    <row r="252" spans="1:8" ht="12.75">
      <c r="A252" s="83">
        <v>44436</v>
      </c>
      <c r="B252" s="84">
        <f t="shared" si="0"/>
        <v>7</v>
      </c>
      <c r="C252" s="87" t="s">
        <v>42</v>
      </c>
      <c r="D252" s="26">
        <v>0</v>
      </c>
      <c r="E252" s="26">
        <v>0</v>
      </c>
      <c r="F252" s="26">
        <v>0</v>
      </c>
      <c r="G252" s="26">
        <v>0</v>
      </c>
      <c r="H252" s="86">
        <f t="shared" si="1"/>
        <v>0</v>
      </c>
    </row>
    <row r="253" spans="1:8" ht="12.75">
      <c r="A253" s="83">
        <v>44437</v>
      </c>
      <c r="B253" s="84">
        <f t="shared" si="0"/>
        <v>1</v>
      </c>
      <c r="C253" s="87" t="s">
        <v>43</v>
      </c>
      <c r="D253" s="26">
        <v>0</v>
      </c>
      <c r="E253" s="26">
        <v>0</v>
      </c>
      <c r="F253" s="26">
        <v>0</v>
      </c>
      <c r="G253" s="26">
        <v>0</v>
      </c>
      <c r="H253" s="86">
        <f t="shared" si="1"/>
        <v>0</v>
      </c>
    </row>
    <row r="254" spans="1:8" ht="12.75">
      <c r="A254" s="83">
        <v>44438</v>
      </c>
      <c r="B254" s="84">
        <f t="shared" si="0"/>
        <v>2</v>
      </c>
      <c r="C254" s="87" t="s">
        <v>44</v>
      </c>
      <c r="D254" s="26">
        <v>0</v>
      </c>
      <c r="E254" s="26">
        <v>0</v>
      </c>
      <c r="F254" s="26">
        <v>0</v>
      </c>
      <c r="G254" s="26">
        <v>0</v>
      </c>
      <c r="H254" s="86">
        <f t="shared" si="1"/>
        <v>0</v>
      </c>
    </row>
    <row r="255" spans="1:8" ht="12.75">
      <c r="A255" s="83">
        <v>44439</v>
      </c>
      <c r="B255" s="84">
        <f t="shared" si="0"/>
        <v>3</v>
      </c>
      <c r="C255" s="87" t="s">
        <v>44</v>
      </c>
      <c r="D255" s="26">
        <v>0</v>
      </c>
      <c r="E255" s="26">
        <v>0</v>
      </c>
      <c r="F255" s="26">
        <v>0</v>
      </c>
      <c r="G255" s="26">
        <v>0</v>
      </c>
      <c r="H255" s="86">
        <f t="shared" si="1"/>
        <v>0</v>
      </c>
    </row>
    <row r="256" spans="1:8" ht="12.75">
      <c r="A256" s="83">
        <v>44440</v>
      </c>
      <c r="B256" s="84">
        <f t="shared" si="0"/>
        <v>4</v>
      </c>
      <c r="C256" s="87" t="s">
        <v>44</v>
      </c>
      <c r="D256" s="26">
        <v>0</v>
      </c>
      <c r="E256" s="26">
        <v>0</v>
      </c>
      <c r="F256" s="26">
        <v>0</v>
      </c>
      <c r="G256" s="26">
        <v>0</v>
      </c>
      <c r="H256" s="86">
        <f t="shared" si="1"/>
        <v>0</v>
      </c>
    </row>
    <row r="257" spans="1:8" ht="12.75">
      <c r="A257" s="83">
        <v>44441</v>
      </c>
      <c r="B257" s="84">
        <f t="shared" si="0"/>
        <v>5</v>
      </c>
      <c r="C257" s="87" t="s">
        <v>44</v>
      </c>
      <c r="D257" s="26">
        <v>0</v>
      </c>
      <c r="E257" s="26">
        <v>0</v>
      </c>
      <c r="F257" s="26">
        <v>0</v>
      </c>
      <c r="G257" s="26">
        <v>0</v>
      </c>
      <c r="H257" s="86">
        <f t="shared" si="1"/>
        <v>0</v>
      </c>
    </row>
    <row r="258" spans="1:8" ht="12.75">
      <c r="A258" s="83">
        <v>44442</v>
      </c>
      <c r="B258" s="84">
        <f t="shared" si="0"/>
        <v>6</v>
      </c>
      <c r="C258" s="87" t="s">
        <v>44</v>
      </c>
      <c r="D258" s="26">
        <v>0</v>
      </c>
      <c r="E258" s="26">
        <v>0</v>
      </c>
      <c r="F258" s="26">
        <v>0</v>
      </c>
      <c r="G258" s="26">
        <v>0</v>
      </c>
      <c r="H258" s="86">
        <f t="shared" si="1"/>
        <v>0</v>
      </c>
    </row>
    <row r="259" spans="1:8" ht="12.75">
      <c r="A259" s="83">
        <v>44443</v>
      </c>
      <c r="B259" s="84">
        <f t="shared" si="0"/>
        <v>7</v>
      </c>
      <c r="C259" s="87" t="s">
        <v>42</v>
      </c>
      <c r="D259" s="26">
        <v>0</v>
      </c>
      <c r="E259" s="26">
        <v>0</v>
      </c>
      <c r="F259" s="26">
        <v>0</v>
      </c>
      <c r="G259" s="26">
        <v>0</v>
      </c>
      <c r="H259" s="86">
        <f t="shared" si="1"/>
        <v>0</v>
      </c>
    </row>
    <row r="260" spans="1:8" ht="12.75">
      <c r="A260" s="83">
        <v>44444</v>
      </c>
      <c r="B260" s="84">
        <f t="shared" si="0"/>
        <v>1</v>
      </c>
      <c r="C260" s="87" t="s">
        <v>43</v>
      </c>
      <c r="D260" s="26">
        <v>0</v>
      </c>
      <c r="E260" s="26">
        <v>0</v>
      </c>
      <c r="F260" s="26">
        <v>0</v>
      </c>
      <c r="G260" s="26">
        <v>0</v>
      </c>
      <c r="H260" s="86">
        <f t="shared" si="1"/>
        <v>0</v>
      </c>
    </row>
    <row r="261" spans="1:8" ht="12.75">
      <c r="A261" s="83">
        <v>44445</v>
      </c>
      <c r="B261" s="84">
        <f t="shared" si="0"/>
        <v>2</v>
      </c>
      <c r="C261" s="87" t="s">
        <v>44</v>
      </c>
      <c r="D261" s="26">
        <v>0</v>
      </c>
      <c r="E261" s="26">
        <v>0</v>
      </c>
      <c r="F261" s="26">
        <v>0</v>
      </c>
      <c r="G261" s="26">
        <v>0</v>
      </c>
      <c r="H261" s="86">
        <f t="shared" si="1"/>
        <v>0</v>
      </c>
    </row>
    <row r="262" spans="1:8" ht="14.25">
      <c r="A262" s="83">
        <v>44446</v>
      </c>
      <c r="B262" s="84">
        <f t="shared" si="0"/>
        <v>3</v>
      </c>
      <c r="C262" s="85" t="s">
        <v>50</v>
      </c>
      <c r="D262" s="26">
        <v>0</v>
      </c>
      <c r="E262" s="26">
        <v>0</v>
      </c>
      <c r="F262" s="26">
        <v>0</v>
      </c>
      <c r="G262" s="26">
        <v>0</v>
      </c>
      <c r="H262" s="86">
        <f t="shared" si="1"/>
        <v>0</v>
      </c>
    </row>
    <row r="263" spans="1:8" ht="12.75">
      <c r="A263" s="83">
        <v>44447</v>
      </c>
      <c r="B263" s="84">
        <f t="shared" si="0"/>
        <v>4</v>
      </c>
      <c r="C263" s="87" t="s">
        <v>44</v>
      </c>
      <c r="D263" s="26">
        <v>0</v>
      </c>
      <c r="E263" s="26">
        <v>0</v>
      </c>
      <c r="F263" s="26">
        <v>0</v>
      </c>
      <c r="G263" s="26">
        <v>0</v>
      </c>
      <c r="H263" s="86">
        <f t="shared" si="1"/>
        <v>0</v>
      </c>
    </row>
    <row r="264" spans="1:8" ht="12.75">
      <c r="A264" s="83">
        <v>44448</v>
      </c>
      <c r="B264" s="84">
        <f t="shared" si="0"/>
        <v>5</v>
      </c>
      <c r="C264" s="87" t="s">
        <v>44</v>
      </c>
      <c r="D264" s="26">
        <v>0</v>
      </c>
      <c r="E264" s="26">
        <v>0</v>
      </c>
      <c r="F264" s="26">
        <v>0</v>
      </c>
      <c r="G264" s="26">
        <v>0</v>
      </c>
      <c r="H264" s="86">
        <f t="shared" si="1"/>
        <v>0</v>
      </c>
    </row>
    <row r="265" spans="1:8" ht="12.75">
      <c r="A265" s="83">
        <v>44449</v>
      </c>
      <c r="B265" s="84">
        <f t="shared" si="0"/>
        <v>6</v>
      </c>
      <c r="C265" s="87" t="s">
        <v>44</v>
      </c>
      <c r="D265" s="26">
        <v>0</v>
      </c>
      <c r="E265" s="26">
        <v>0</v>
      </c>
      <c r="F265" s="26">
        <v>0</v>
      </c>
      <c r="G265" s="26">
        <v>0</v>
      </c>
      <c r="H265" s="86">
        <f t="shared" si="1"/>
        <v>0</v>
      </c>
    </row>
    <row r="266" spans="1:8" ht="12.75">
      <c r="A266" s="83">
        <v>44450</v>
      </c>
      <c r="B266" s="84">
        <f t="shared" si="0"/>
        <v>7</v>
      </c>
      <c r="C266" s="87" t="s">
        <v>42</v>
      </c>
      <c r="D266" s="26">
        <v>0</v>
      </c>
      <c r="E266" s="26">
        <v>0</v>
      </c>
      <c r="F266" s="26">
        <v>0</v>
      </c>
      <c r="G266" s="26">
        <v>0</v>
      </c>
      <c r="H266" s="86">
        <f t="shared" si="1"/>
        <v>0</v>
      </c>
    </row>
    <row r="267" spans="1:8" ht="12.75">
      <c r="A267" s="83">
        <v>44451</v>
      </c>
      <c r="B267" s="84">
        <f t="shared" si="0"/>
        <v>1</v>
      </c>
      <c r="C267" s="87" t="s">
        <v>43</v>
      </c>
      <c r="D267" s="26">
        <v>0</v>
      </c>
      <c r="E267" s="26">
        <v>0</v>
      </c>
      <c r="F267" s="26">
        <v>0</v>
      </c>
      <c r="G267" s="26">
        <v>0</v>
      </c>
      <c r="H267" s="86">
        <f t="shared" si="1"/>
        <v>0</v>
      </c>
    </row>
    <row r="268" spans="1:8" ht="12.75">
      <c r="A268" s="83">
        <v>44452</v>
      </c>
      <c r="B268" s="84">
        <f t="shared" si="0"/>
        <v>2</v>
      </c>
      <c r="C268" s="87" t="s">
        <v>44</v>
      </c>
      <c r="D268" s="26">
        <v>0</v>
      </c>
      <c r="E268" s="26">
        <v>0</v>
      </c>
      <c r="F268" s="26">
        <v>0</v>
      </c>
      <c r="G268" s="26">
        <v>0</v>
      </c>
      <c r="H268" s="86">
        <f t="shared" si="1"/>
        <v>0</v>
      </c>
    </row>
    <row r="269" spans="1:8" ht="12.75">
      <c r="A269" s="83">
        <v>44453</v>
      </c>
      <c r="B269" s="84">
        <f t="shared" si="0"/>
        <v>3</v>
      </c>
      <c r="C269" s="87" t="s">
        <v>44</v>
      </c>
      <c r="D269" s="26">
        <v>0</v>
      </c>
      <c r="E269" s="26">
        <v>0</v>
      </c>
      <c r="F269" s="26">
        <v>0</v>
      </c>
      <c r="G269" s="26">
        <v>0</v>
      </c>
      <c r="H269" s="86">
        <f t="shared" si="1"/>
        <v>0</v>
      </c>
    </row>
    <row r="270" spans="1:8" ht="12.75">
      <c r="A270" s="83">
        <v>44454</v>
      </c>
      <c r="B270" s="84">
        <f t="shared" si="0"/>
        <v>4</v>
      </c>
      <c r="C270" s="87" t="s">
        <v>44</v>
      </c>
      <c r="D270" s="26">
        <v>0</v>
      </c>
      <c r="E270" s="26">
        <v>0</v>
      </c>
      <c r="F270" s="26">
        <v>0</v>
      </c>
      <c r="G270" s="26">
        <v>0</v>
      </c>
      <c r="H270" s="86">
        <f t="shared" si="1"/>
        <v>0</v>
      </c>
    </row>
    <row r="271" spans="1:8" ht="12.75">
      <c r="A271" s="83">
        <v>44455</v>
      </c>
      <c r="B271" s="84">
        <f t="shared" si="0"/>
        <v>5</v>
      </c>
      <c r="C271" s="87" t="s">
        <v>44</v>
      </c>
      <c r="D271" s="26">
        <v>0</v>
      </c>
      <c r="E271" s="26">
        <v>0</v>
      </c>
      <c r="F271" s="26">
        <v>0</v>
      </c>
      <c r="G271" s="26">
        <v>0</v>
      </c>
      <c r="H271" s="86">
        <f t="shared" si="1"/>
        <v>0</v>
      </c>
    </row>
    <row r="272" spans="1:8" ht="12.75">
      <c r="A272" s="83">
        <v>44456</v>
      </c>
      <c r="B272" s="84">
        <f t="shared" si="0"/>
        <v>6</v>
      </c>
      <c r="C272" s="87" t="s">
        <v>44</v>
      </c>
      <c r="D272" s="26">
        <v>0</v>
      </c>
      <c r="E272" s="26">
        <v>0</v>
      </c>
      <c r="F272" s="26">
        <v>0</v>
      </c>
      <c r="G272" s="26">
        <v>0</v>
      </c>
      <c r="H272" s="86">
        <f t="shared" si="1"/>
        <v>0</v>
      </c>
    </row>
    <row r="273" spans="1:8" ht="12.75">
      <c r="A273" s="83">
        <v>44457</v>
      </c>
      <c r="B273" s="84">
        <f t="shared" si="0"/>
        <v>7</v>
      </c>
      <c r="C273" s="87" t="s">
        <v>42</v>
      </c>
      <c r="D273" s="26">
        <v>0</v>
      </c>
      <c r="E273" s="26">
        <v>0</v>
      </c>
      <c r="F273" s="26">
        <v>0</v>
      </c>
      <c r="G273" s="26">
        <v>0</v>
      </c>
      <c r="H273" s="86">
        <f t="shared" si="1"/>
        <v>0</v>
      </c>
    </row>
    <row r="274" spans="1:8" ht="12.75">
      <c r="A274" s="83">
        <v>44458</v>
      </c>
      <c r="B274" s="84">
        <f t="shared" si="0"/>
        <v>1</v>
      </c>
      <c r="C274" s="87" t="s">
        <v>43</v>
      </c>
      <c r="D274" s="26">
        <v>0</v>
      </c>
      <c r="E274" s="26">
        <v>0</v>
      </c>
      <c r="F274" s="26">
        <v>0</v>
      </c>
      <c r="G274" s="26">
        <v>0</v>
      </c>
      <c r="H274" s="86">
        <f t="shared" si="1"/>
        <v>0</v>
      </c>
    </row>
    <row r="275" spans="1:8" ht="12.75">
      <c r="A275" s="83">
        <v>44459</v>
      </c>
      <c r="B275" s="84">
        <f t="shared" si="0"/>
        <v>2</v>
      </c>
      <c r="C275" s="88" t="s">
        <v>51</v>
      </c>
      <c r="D275" s="26">
        <v>0</v>
      </c>
      <c r="E275" s="26">
        <v>0</v>
      </c>
      <c r="F275" s="26">
        <v>0</v>
      </c>
      <c r="G275" s="26">
        <v>0</v>
      </c>
      <c r="H275" s="86">
        <f t="shared" si="1"/>
        <v>0</v>
      </c>
    </row>
    <row r="276" spans="1:8" ht="12.75">
      <c r="A276" s="83">
        <v>44460</v>
      </c>
      <c r="B276" s="84">
        <f t="shared" si="0"/>
        <v>3</v>
      </c>
      <c r="C276" s="87" t="s">
        <v>44</v>
      </c>
      <c r="D276" s="26">
        <v>0</v>
      </c>
      <c r="E276" s="26">
        <v>0</v>
      </c>
      <c r="F276" s="26">
        <v>0</v>
      </c>
      <c r="G276" s="26">
        <v>0</v>
      </c>
      <c r="H276" s="86">
        <f t="shared" si="1"/>
        <v>0</v>
      </c>
    </row>
    <row r="277" spans="1:8" ht="12.75">
      <c r="A277" s="83">
        <v>44461</v>
      </c>
      <c r="B277" s="84">
        <f t="shared" si="0"/>
        <v>4</v>
      </c>
      <c r="C277" s="87" t="s">
        <v>44</v>
      </c>
      <c r="D277" s="26">
        <v>0</v>
      </c>
      <c r="E277" s="26">
        <v>0</v>
      </c>
      <c r="F277" s="26">
        <v>0</v>
      </c>
      <c r="G277" s="26">
        <v>0</v>
      </c>
      <c r="H277" s="86">
        <f t="shared" si="1"/>
        <v>0</v>
      </c>
    </row>
    <row r="278" spans="1:8" ht="12.75">
      <c r="A278" s="83">
        <v>44462</v>
      </c>
      <c r="B278" s="84">
        <f t="shared" si="0"/>
        <v>5</v>
      </c>
      <c r="C278" s="87" t="s">
        <v>44</v>
      </c>
      <c r="D278" s="26">
        <v>0</v>
      </c>
      <c r="E278" s="26">
        <v>0</v>
      </c>
      <c r="F278" s="26">
        <v>0</v>
      </c>
      <c r="G278" s="26">
        <v>0</v>
      </c>
      <c r="H278" s="86">
        <f t="shared" si="1"/>
        <v>0</v>
      </c>
    </row>
    <row r="279" spans="1:8" ht="12.75">
      <c r="A279" s="83">
        <v>44463</v>
      </c>
      <c r="B279" s="84">
        <f t="shared" si="0"/>
        <v>6</v>
      </c>
      <c r="C279" s="87" t="s">
        <v>44</v>
      </c>
      <c r="D279" s="26">
        <v>0</v>
      </c>
      <c r="E279" s="26">
        <v>0</v>
      </c>
      <c r="F279" s="26">
        <v>0</v>
      </c>
      <c r="G279" s="26">
        <v>0</v>
      </c>
      <c r="H279" s="86">
        <f t="shared" si="1"/>
        <v>0</v>
      </c>
    </row>
    <row r="280" spans="1:8" ht="12.75">
      <c r="A280" s="83">
        <v>44464</v>
      </c>
      <c r="B280" s="84">
        <f t="shared" si="0"/>
        <v>7</v>
      </c>
      <c r="C280" s="87" t="s">
        <v>42</v>
      </c>
      <c r="D280" s="26">
        <v>0</v>
      </c>
      <c r="E280" s="26">
        <v>0</v>
      </c>
      <c r="F280" s="26">
        <v>0</v>
      </c>
      <c r="G280" s="26">
        <v>0</v>
      </c>
      <c r="H280" s="86">
        <f t="shared" si="1"/>
        <v>0</v>
      </c>
    </row>
    <row r="281" spans="1:8" ht="12.75">
      <c r="A281" s="83">
        <v>44465</v>
      </c>
      <c r="B281" s="84">
        <f t="shared" si="0"/>
        <v>1</v>
      </c>
      <c r="C281" s="87" t="s">
        <v>43</v>
      </c>
      <c r="D281" s="26">
        <v>0</v>
      </c>
      <c r="E281" s="26">
        <v>0</v>
      </c>
      <c r="F281" s="26">
        <v>0</v>
      </c>
      <c r="G281" s="26">
        <v>0</v>
      </c>
      <c r="H281" s="86">
        <f t="shared" si="1"/>
        <v>0</v>
      </c>
    </row>
    <row r="282" spans="1:8" ht="12.75">
      <c r="A282" s="83">
        <v>44466</v>
      </c>
      <c r="B282" s="84">
        <f t="shared" si="0"/>
        <v>2</v>
      </c>
      <c r="C282" s="87" t="s">
        <v>44</v>
      </c>
      <c r="D282" s="26">
        <v>0</v>
      </c>
      <c r="E282" s="26">
        <v>0</v>
      </c>
      <c r="F282" s="26">
        <v>0</v>
      </c>
      <c r="G282" s="26">
        <v>0</v>
      </c>
      <c r="H282" s="86">
        <f t="shared" si="1"/>
        <v>0</v>
      </c>
    </row>
    <row r="283" spans="1:8" ht="12.75">
      <c r="A283" s="83">
        <v>44467</v>
      </c>
      <c r="B283" s="84">
        <f t="shared" si="0"/>
        <v>3</v>
      </c>
      <c r="C283" s="87" t="s">
        <v>44</v>
      </c>
      <c r="D283" s="26">
        <v>0</v>
      </c>
      <c r="E283" s="26">
        <v>0</v>
      </c>
      <c r="F283" s="26">
        <v>0</v>
      </c>
      <c r="G283" s="26">
        <v>0</v>
      </c>
      <c r="H283" s="86">
        <f t="shared" si="1"/>
        <v>0</v>
      </c>
    </row>
    <row r="284" spans="1:8" ht="12.75">
      <c r="A284" s="83">
        <v>44468</v>
      </c>
      <c r="B284" s="84">
        <f t="shared" si="0"/>
        <v>4</v>
      </c>
      <c r="C284" s="87" t="s">
        <v>44</v>
      </c>
      <c r="D284" s="26">
        <v>0</v>
      </c>
      <c r="E284" s="26">
        <v>0</v>
      </c>
      <c r="F284" s="26">
        <v>0</v>
      </c>
      <c r="G284" s="26">
        <v>0</v>
      </c>
      <c r="H284" s="86">
        <f t="shared" si="1"/>
        <v>0</v>
      </c>
    </row>
    <row r="285" spans="1:8" ht="12.75">
      <c r="A285" s="83">
        <v>44469</v>
      </c>
      <c r="B285" s="84">
        <f t="shared" si="0"/>
        <v>5</v>
      </c>
      <c r="C285" s="87" t="s">
        <v>44</v>
      </c>
      <c r="D285" s="26">
        <v>0</v>
      </c>
      <c r="E285" s="26">
        <v>0</v>
      </c>
      <c r="F285" s="26">
        <v>0</v>
      </c>
      <c r="G285" s="26">
        <v>0</v>
      </c>
      <c r="H285" s="86">
        <f t="shared" si="1"/>
        <v>0</v>
      </c>
    </row>
    <row r="286" spans="1:8" ht="12.75">
      <c r="A286" s="83">
        <v>44470</v>
      </c>
      <c r="B286" s="84">
        <f t="shared" si="0"/>
        <v>6</v>
      </c>
      <c r="C286" s="87" t="s">
        <v>44</v>
      </c>
      <c r="D286" s="26">
        <v>0</v>
      </c>
      <c r="E286" s="26">
        <v>0</v>
      </c>
      <c r="F286" s="26">
        <v>0</v>
      </c>
      <c r="G286" s="26">
        <v>0</v>
      </c>
      <c r="H286" s="86">
        <f t="shared" si="1"/>
        <v>0</v>
      </c>
    </row>
    <row r="287" spans="1:8" ht="12.75">
      <c r="A287" s="83">
        <v>44471</v>
      </c>
      <c r="B287" s="84">
        <f t="shared" si="0"/>
        <v>7</v>
      </c>
      <c r="C287" s="87" t="s">
        <v>42</v>
      </c>
      <c r="D287" s="26">
        <v>0</v>
      </c>
      <c r="E287" s="26">
        <v>0</v>
      </c>
      <c r="F287" s="26">
        <v>0</v>
      </c>
      <c r="G287" s="26">
        <v>0</v>
      </c>
      <c r="H287" s="86">
        <f t="shared" si="1"/>
        <v>0</v>
      </c>
    </row>
    <row r="288" spans="1:8" ht="12.75">
      <c r="A288" s="83">
        <v>44472</v>
      </c>
      <c r="B288" s="84">
        <f t="shared" si="0"/>
        <v>1</v>
      </c>
      <c r="C288" s="87" t="s">
        <v>43</v>
      </c>
      <c r="D288" s="26">
        <v>0</v>
      </c>
      <c r="E288" s="26">
        <v>0</v>
      </c>
      <c r="F288" s="26">
        <v>0</v>
      </c>
      <c r="G288" s="26">
        <v>0</v>
      </c>
      <c r="H288" s="86">
        <f t="shared" si="1"/>
        <v>0</v>
      </c>
    </row>
    <row r="289" spans="1:8" ht="12.75">
      <c r="A289" s="83">
        <v>44473</v>
      </c>
      <c r="B289" s="84">
        <f t="shared" si="0"/>
        <v>2</v>
      </c>
      <c r="C289" s="87" t="s">
        <v>44</v>
      </c>
      <c r="D289" s="26">
        <v>0</v>
      </c>
      <c r="E289" s="26">
        <v>0</v>
      </c>
      <c r="F289" s="26">
        <v>0</v>
      </c>
      <c r="G289" s="26">
        <v>0</v>
      </c>
      <c r="H289" s="86">
        <f t="shared" si="1"/>
        <v>0</v>
      </c>
    </row>
    <row r="290" spans="1:8" ht="12.75">
      <c r="A290" s="83">
        <v>44474</v>
      </c>
      <c r="B290" s="84">
        <f t="shared" si="0"/>
        <v>3</v>
      </c>
      <c r="C290" s="87" t="s">
        <v>44</v>
      </c>
      <c r="D290" s="26">
        <v>0</v>
      </c>
      <c r="E290" s="26">
        <v>0</v>
      </c>
      <c r="F290" s="26">
        <v>0</v>
      </c>
      <c r="G290" s="26">
        <v>0</v>
      </c>
      <c r="H290" s="86">
        <f t="shared" si="1"/>
        <v>0</v>
      </c>
    </row>
    <row r="291" spans="1:8" ht="12.75">
      <c r="A291" s="83">
        <v>44475</v>
      </c>
      <c r="B291" s="84">
        <f t="shared" si="0"/>
        <v>4</v>
      </c>
      <c r="C291" s="87" t="s">
        <v>44</v>
      </c>
      <c r="D291" s="26">
        <v>0</v>
      </c>
      <c r="E291" s="26">
        <v>0</v>
      </c>
      <c r="F291" s="26">
        <v>0</v>
      </c>
      <c r="G291" s="26">
        <v>0</v>
      </c>
      <c r="H291" s="86">
        <f t="shared" si="1"/>
        <v>0</v>
      </c>
    </row>
    <row r="292" spans="1:8" ht="12.75">
      <c r="A292" s="83">
        <v>44476</v>
      </c>
      <c r="B292" s="84">
        <f t="shared" si="0"/>
        <v>5</v>
      </c>
      <c r="C292" s="87" t="s">
        <v>44</v>
      </c>
      <c r="D292" s="26">
        <v>0</v>
      </c>
      <c r="E292" s="26">
        <v>0</v>
      </c>
      <c r="F292" s="26">
        <v>0</v>
      </c>
      <c r="G292" s="26">
        <v>0</v>
      </c>
      <c r="H292" s="86">
        <f t="shared" si="1"/>
        <v>0</v>
      </c>
    </row>
    <row r="293" spans="1:8" ht="12.75">
      <c r="A293" s="83">
        <v>44477</v>
      </c>
      <c r="B293" s="84">
        <f t="shared" si="0"/>
        <v>6</v>
      </c>
      <c r="C293" s="87" t="s">
        <v>44</v>
      </c>
      <c r="D293" s="26">
        <v>0</v>
      </c>
      <c r="E293" s="26">
        <v>0</v>
      </c>
      <c r="F293" s="26">
        <v>0</v>
      </c>
      <c r="G293" s="26">
        <v>0</v>
      </c>
      <c r="H293" s="86">
        <f t="shared" si="1"/>
        <v>0</v>
      </c>
    </row>
    <row r="294" spans="1:8" ht="12.75">
      <c r="A294" s="83">
        <v>44478</v>
      </c>
      <c r="B294" s="84">
        <f t="shared" si="0"/>
        <v>7</v>
      </c>
      <c r="C294" s="87" t="s">
        <v>42</v>
      </c>
      <c r="D294" s="26">
        <v>0</v>
      </c>
      <c r="E294" s="26">
        <v>0</v>
      </c>
      <c r="F294" s="26">
        <v>0</v>
      </c>
      <c r="G294" s="26">
        <v>0</v>
      </c>
      <c r="H294" s="86">
        <f t="shared" si="1"/>
        <v>0</v>
      </c>
    </row>
    <row r="295" spans="1:8" ht="12.75">
      <c r="A295" s="83">
        <v>44479</v>
      </c>
      <c r="B295" s="84">
        <f t="shared" si="0"/>
        <v>1</v>
      </c>
      <c r="C295" s="87" t="s">
        <v>43</v>
      </c>
      <c r="D295" s="26">
        <v>0</v>
      </c>
      <c r="E295" s="26">
        <v>0</v>
      </c>
      <c r="F295" s="26">
        <v>0</v>
      </c>
      <c r="G295" s="26">
        <v>0</v>
      </c>
      <c r="H295" s="86">
        <f t="shared" si="1"/>
        <v>0</v>
      </c>
    </row>
    <row r="296" spans="1:8" ht="12.75">
      <c r="A296" s="83">
        <v>44480</v>
      </c>
      <c r="B296" s="84">
        <f t="shared" si="0"/>
        <v>2</v>
      </c>
      <c r="C296" s="87" t="s">
        <v>44</v>
      </c>
      <c r="D296" s="26">
        <v>0</v>
      </c>
      <c r="E296" s="26">
        <v>0</v>
      </c>
      <c r="F296" s="26">
        <v>0</v>
      </c>
      <c r="G296" s="26">
        <v>0</v>
      </c>
      <c r="H296" s="86">
        <f t="shared" si="1"/>
        <v>0</v>
      </c>
    </row>
    <row r="297" spans="1:8" ht="14.25">
      <c r="A297" s="83">
        <v>44481</v>
      </c>
      <c r="B297" s="84">
        <f t="shared" si="0"/>
        <v>3</v>
      </c>
      <c r="C297" s="85" t="s">
        <v>52</v>
      </c>
      <c r="D297" s="26">
        <v>0</v>
      </c>
      <c r="E297" s="26">
        <v>0</v>
      </c>
      <c r="F297" s="26">
        <v>0</v>
      </c>
      <c r="G297" s="26">
        <v>0</v>
      </c>
      <c r="H297" s="86">
        <f t="shared" si="1"/>
        <v>0</v>
      </c>
    </row>
    <row r="298" spans="1:8" ht="12.75">
      <c r="A298" s="83">
        <v>44482</v>
      </c>
      <c r="B298" s="84">
        <f t="shared" si="0"/>
        <v>4</v>
      </c>
      <c r="C298" s="87" t="s">
        <v>44</v>
      </c>
      <c r="D298" s="26">
        <v>0</v>
      </c>
      <c r="E298" s="26">
        <v>0</v>
      </c>
      <c r="F298" s="26">
        <v>0</v>
      </c>
      <c r="G298" s="26">
        <v>0</v>
      </c>
      <c r="H298" s="86">
        <f t="shared" si="1"/>
        <v>0</v>
      </c>
    </row>
    <row r="299" spans="1:8" ht="12.75">
      <c r="A299" s="83">
        <v>44483</v>
      </c>
      <c r="B299" s="84">
        <f t="shared" si="0"/>
        <v>5</v>
      </c>
      <c r="C299" s="87" t="s">
        <v>44</v>
      </c>
      <c r="D299" s="26">
        <v>0</v>
      </c>
      <c r="E299" s="26">
        <v>0</v>
      </c>
      <c r="F299" s="26">
        <v>0</v>
      </c>
      <c r="G299" s="26">
        <v>0</v>
      </c>
      <c r="H299" s="86">
        <f t="shared" si="1"/>
        <v>0</v>
      </c>
    </row>
    <row r="300" spans="1:8" ht="12.75">
      <c r="A300" s="83">
        <v>44484</v>
      </c>
      <c r="B300" s="84">
        <f t="shared" si="0"/>
        <v>6</v>
      </c>
      <c r="C300" s="87" t="s">
        <v>44</v>
      </c>
      <c r="D300" s="26">
        <v>0</v>
      </c>
      <c r="E300" s="26">
        <v>0</v>
      </c>
      <c r="F300" s="26">
        <v>0</v>
      </c>
      <c r="G300" s="26">
        <v>0</v>
      </c>
      <c r="H300" s="86">
        <f t="shared" si="1"/>
        <v>0</v>
      </c>
    </row>
    <row r="301" spans="1:8" ht="12.75">
      <c r="A301" s="83">
        <v>44485</v>
      </c>
      <c r="B301" s="84">
        <f t="shared" si="0"/>
        <v>7</v>
      </c>
      <c r="C301" s="87" t="s">
        <v>42</v>
      </c>
      <c r="D301" s="26">
        <v>0</v>
      </c>
      <c r="E301" s="26">
        <v>0</v>
      </c>
      <c r="F301" s="26">
        <v>0</v>
      </c>
      <c r="G301" s="26">
        <v>0</v>
      </c>
      <c r="H301" s="86">
        <f t="shared" si="1"/>
        <v>0</v>
      </c>
    </row>
    <row r="302" spans="1:8" ht="12.75">
      <c r="A302" s="83">
        <v>44486</v>
      </c>
      <c r="B302" s="84">
        <f t="shared" si="0"/>
        <v>1</v>
      </c>
      <c r="C302" s="87" t="s">
        <v>43</v>
      </c>
      <c r="D302" s="26">
        <v>0</v>
      </c>
      <c r="E302" s="26">
        <v>0</v>
      </c>
      <c r="F302" s="26">
        <v>0</v>
      </c>
      <c r="G302" s="26">
        <v>0</v>
      </c>
      <c r="H302" s="86">
        <f t="shared" si="1"/>
        <v>0</v>
      </c>
    </row>
    <row r="303" spans="1:8" ht="12.75">
      <c r="A303" s="83">
        <v>44487</v>
      </c>
      <c r="B303" s="84">
        <f t="shared" si="0"/>
        <v>2</v>
      </c>
      <c r="C303" s="87" t="s">
        <v>44</v>
      </c>
      <c r="D303" s="26">
        <v>0</v>
      </c>
      <c r="E303" s="26">
        <v>0</v>
      </c>
      <c r="F303" s="26">
        <v>0</v>
      </c>
      <c r="G303" s="26">
        <v>0</v>
      </c>
      <c r="H303" s="86">
        <f t="shared" si="1"/>
        <v>0</v>
      </c>
    </row>
    <row r="304" spans="1:8" ht="12.75">
      <c r="A304" s="83">
        <v>44488</v>
      </c>
      <c r="B304" s="84">
        <f t="shared" si="0"/>
        <v>3</v>
      </c>
      <c r="C304" s="87" t="s">
        <v>44</v>
      </c>
      <c r="D304" s="26">
        <v>0</v>
      </c>
      <c r="E304" s="26">
        <v>0</v>
      </c>
      <c r="F304" s="26">
        <v>0</v>
      </c>
      <c r="G304" s="26">
        <v>0</v>
      </c>
      <c r="H304" s="86">
        <f t="shared" si="1"/>
        <v>0</v>
      </c>
    </row>
    <row r="305" spans="1:8" ht="12.75">
      <c r="A305" s="83">
        <v>44489</v>
      </c>
      <c r="B305" s="84">
        <f t="shared" si="0"/>
        <v>4</v>
      </c>
      <c r="C305" s="87" t="s">
        <v>44</v>
      </c>
      <c r="D305" s="26">
        <v>0</v>
      </c>
      <c r="E305" s="26">
        <v>0</v>
      </c>
      <c r="F305" s="26">
        <v>0</v>
      </c>
      <c r="G305" s="26">
        <v>0</v>
      </c>
      <c r="H305" s="86">
        <f t="shared" si="1"/>
        <v>0</v>
      </c>
    </row>
    <row r="306" spans="1:8" ht="12.75">
      <c r="A306" s="83">
        <v>44490</v>
      </c>
      <c r="B306" s="84">
        <f t="shared" si="0"/>
        <v>5</v>
      </c>
      <c r="C306" s="87" t="s">
        <v>44</v>
      </c>
      <c r="D306" s="26">
        <v>0</v>
      </c>
      <c r="E306" s="26">
        <v>0</v>
      </c>
      <c r="F306" s="26">
        <v>0</v>
      </c>
      <c r="G306" s="26">
        <v>0</v>
      </c>
      <c r="H306" s="86">
        <f t="shared" si="1"/>
        <v>0</v>
      </c>
    </row>
    <row r="307" spans="1:8" ht="12.75">
      <c r="A307" s="83">
        <v>44491</v>
      </c>
      <c r="B307" s="84">
        <f t="shared" si="0"/>
        <v>6</v>
      </c>
      <c r="C307" s="87" t="s">
        <v>44</v>
      </c>
      <c r="D307" s="26">
        <v>0</v>
      </c>
      <c r="E307" s="26">
        <v>0</v>
      </c>
      <c r="F307" s="26">
        <v>0</v>
      </c>
      <c r="G307" s="26">
        <v>0</v>
      </c>
      <c r="H307" s="86">
        <f t="shared" si="1"/>
        <v>0</v>
      </c>
    </row>
    <row r="308" spans="1:8" ht="12.75">
      <c r="A308" s="83">
        <v>44492</v>
      </c>
      <c r="B308" s="84">
        <f t="shared" si="0"/>
        <v>7</v>
      </c>
      <c r="C308" s="87" t="s">
        <v>42</v>
      </c>
      <c r="D308" s="26">
        <v>0</v>
      </c>
      <c r="E308" s="26">
        <v>0</v>
      </c>
      <c r="F308" s="26">
        <v>0</v>
      </c>
      <c r="G308" s="26">
        <v>0</v>
      </c>
      <c r="H308" s="86">
        <f t="shared" si="1"/>
        <v>0</v>
      </c>
    </row>
    <row r="309" spans="1:8" ht="12.75">
      <c r="A309" s="83">
        <v>44493</v>
      </c>
      <c r="B309" s="84">
        <f t="shared" si="0"/>
        <v>1</v>
      </c>
      <c r="C309" s="87" t="s">
        <v>43</v>
      </c>
      <c r="D309" s="26">
        <v>0</v>
      </c>
      <c r="E309" s="26">
        <v>0</v>
      </c>
      <c r="F309" s="26">
        <v>0</v>
      </c>
      <c r="G309" s="26">
        <v>0</v>
      </c>
      <c r="H309" s="86">
        <f t="shared" si="1"/>
        <v>0</v>
      </c>
    </row>
    <row r="310" spans="1:8" ht="12.75">
      <c r="A310" s="83">
        <v>44494</v>
      </c>
      <c r="B310" s="84">
        <f t="shared" si="0"/>
        <v>2</v>
      </c>
      <c r="C310" s="87" t="s">
        <v>44</v>
      </c>
      <c r="D310" s="26">
        <v>0</v>
      </c>
      <c r="E310" s="26">
        <v>0</v>
      </c>
      <c r="F310" s="26">
        <v>0</v>
      </c>
      <c r="G310" s="26">
        <v>0</v>
      </c>
      <c r="H310" s="86">
        <f t="shared" si="1"/>
        <v>0</v>
      </c>
    </row>
    <row r="311" spans="1:8" ht="12.75">
      <c r="A311" s="83">
        <v>44495</v>
      </c>
      <c r="B311" s="84">
        <f t="shared" si="0"/>
        <v>3</v>
      </c>
      <c r="C311" s="87" t="s">
        <v>44</v>
      </c>
      <c r="D311" s="26">
        <v>0</v>
      </c>
      <c r="E311" s="26">
        <v>0</v>
      </c>
      <c r="F311" s="26">
        <v>0</v>
      </c>
      <c r="G311" s="26">
        <v>0</v>
      </c>
      <c r="H311" s="86">
        <f t="shared" si="1"/>
        <v>0</v>
      </c>
    </row>
    <row r="312" spans="1:8" ht="12.75">
      <c r="A312" s="83">
        <v>44496</v>
      </c>
      <c r="B312" s="84">
        <f t="shared" si="0"/>
        <v>4</v>
      </c>
      <c r="C312" s="87" t="s">
        <v>44</v>
      </c>
      <c r="D312" s="26">
        <v>0</v>
      </c>
      <c r="E312" s="26">
        <v>0</v>
      </c>
      <c r="F312" s="26">
        <v>0</v>
      </c>
      <c r="G312" s="26">
        <v>0</v>
      </c>
      <c r="H312" s="86">
        <f t="shared" si="1"/>
        <v>0</v>
      </c>
    </row>
    <row r="313" spans="1:8" ht="12.75">
      <c r="A313" s="83">
        <v>44497</v>
      </c>
      <c r="B313" s="84">
        <f t="shared" si="0"/>
        <v>5</v>
      </c>
      <c r="C313" s="87" t="s">
        <v>44</v>
      </c>
      <c r="D313" s="26">
        <v>0</v>
      </c>
      <c r="E313" s="26">
        <v>0</v>
      </c>
      <c r="F313" s="26">
        <v>0</v>
      </c>
      <c r="G313" s="26">
        <v>0</v>
      </c>
      <c r="H313" s="86">
        <f t="shared" si="1"/>
        <v>0</v>
      </c>
    </row>
    <row r="314" spans="1:8" ht="12.75">
      <c r="A314" s="83">
        <v>44498</v>
      </c>
      <c r="B314" s="84">
        <f t="shared" si="0"/>
        <v>6</v>
      </c>
      <c r="C314" s="87" t="s">
        <v>44</v>
      </c>
      <c r="D314" s="26">
        <v>0</v>
      </c>
      <c r="E314" s="26">
        <v>0</v>
      </c>
      <c r="F314" s="26">
        <v>0</v>
      </c>
      <c r="G314" s="26">
        <v>0</v>
      </c>
      <c r="H314" s="86">
        <f t="shared" si="1"/>
        <v>0</v>
      </c>
    </row>
    <row r="315" spans="1:8" ht="12.75">
      <c r="A315" s="83">
        <v>44499</v>
      </c>
      <c r="B315" s="84">
        <f t="shared" si="0"/>
        <v>7</v>
      </c>
      <c r="C315" s="87" t="s">
        <v>42</v>
      </c>
      <c r="D315" s="26">
        <v>0</v>
      </c>
      <c r="E315" s="26">
        <v>0</v>
      </c>
      <c r="F315" s="26">
        <v>0</v>
      </c>
      <c r="G315" s="26">
        <v>0</v>
      </c>
      <c r="H315" s="86">
        <f t="shared" si="1"/>
        <v>0</v>
      </c>
    </row>
    <row r="316" spans="1:8" ht="12.75">
      <c r="A316" s="83">
        <v>44500</v>
      </c>
      <c r="B316" s="84">
        <f t="shared" si="0"/>
        <v>1</v>
      </c>
      <c r="C316" s="87" t="s">
        <v>43</v>
      </c>
      <c r="D316" s="26">
        <v>0</v>
      </c>
      <c r="E316" s="26">
        <v>0</v>
      </c>
      <c r="F316" s="26">
        <v>0</v>
      </c>
      <c r="G316" s="26">
        <v>0</v>
      </c>
      <c r="H316" s="86">
        <f t="shared" si="1"/>
        <v>0</v>
      </c>
    </row>
    <row r="317" spans="1:8" ht="12.75">
      <c r="A317" s="83">
        <v>44501</v>
      </c>
      <c r="B317" s="84">
        <f t="shared" si="0"/>
        <v>2</v>
      </c>
      <c r="C317" s="87" t="s">
        <v>44</v>
      </c>
      <c r="D317" s="26">
        <v>0</v>
      </c>
      <c r="E317" s="26">
        <v>0</v>
      </c>
      <c r="F317" s="26">
        <v>0</v>
      </c>
      <c r="G317" s="26">
        <v>0</v>
      </c>
      <c r="H317" s="86">
        <f t="shared" si="1"/>
        <v>0</v>
      </c>
    </row>
    <row r="318" spans="1:8" ht="14.25">
      <c r="A318" s="83">
        <v>44502</v>
      </c>
      <c r="B318" s="84">
        <f t="shared" si="0"/>
        <v>3</v>
      </c>
      <c r="C318" s="85" t="s">
        <v>53</v>
      </c>
      <c r="D318" s="26">
        <v>0</v>
      </c>
      <c r="E318" s="26">
        <v>0</v>
      </c>
      <c r="F318" s="26">
        <v>0</v>
      </c>
      <c r="G318" s="26">
        <v>0</v>
      </c>
      <c r="H318" s="86">
        <f t="shared" si="1"/>
        <v>0</v>
      </c>
    </row>
    <row r="319" spans="1:8" ht="12.75">
      <c r="A319" s="83">
        <v>44503</v>
      </c>
      <c r="B319" s="84">
        <f t="shared" si="0"/>
        <v>4</v>
      </c>
      <c r="C319" s="87" t="s">
        <v>44</v>
      </c>
      <c r="D319" s="26">
        <v>0</v>
      </c>
      <c r="E319" s="26">
        <v>0</v>
      </c>
      <c r="F319" s="26">
        <v>0</v>
      </c>
      <c r="G319" s="26">
        <v>0</v>
      </c>
      <c r="H319" s="86">
        <f t="shared" si="1"/>
        <v>0</v>
      </c>
    </row>
    <row r="320" spans="1:8" ht="12.75">
      <c r="A320" s="83">
        <v>44504</v>
      </c>
      <c r="B320" s="84">
        <f t="shared" si="0"/>
        <v>5</v>
      </c>
      <c r="C320" s="87" t="s">
        <v>44</v>
      </c>
      <c r="D320" s="26">
        <v>0</v>
      </c>
      <c r="E320" s="26">
        <v>0</v>
      </c>
      <c r="F320" s="26">
        <v>0</v>
      </c>
      <c r="G320" s="26">
        <v>0</v>
      </c>
      <c r="H320" s="86">
        <f t="shared" si="1"/>
        <v>0</v>
      </c>
    </row>
    <row r="321" spans="1:8" ht="12.75">
      <c r="A321" s="83">
        <v>44505</v>
      </c>
      <c r="B321" s="84">
        <f t="shared" si="0"/>
        <v>6</v>
      </c>
      <c r="C321" s="87" t="s">
        <v>44</v>
      </c>
      <c r="D321" s="26">
        <v>0</v>
      </c>
      <c r="E321" s="26">
        <v>0</v>
      </c>
      <c r="F321" s="26">
        <v>0</v>
      </c>
      <c r="G321" s="26">
        <v>0</v>
      </c>
      <c r="H321" s="86">
        <f t="shared" si="1"/>
        <v>0</v>
      </c>
    </row>
    <row r="322" spans="1:8" ht="12.75">
      <c r="A322" s="83">
        <v>44506</v>
      </c>
      <c r="B322" s="84">
        <f t="shared" si="0"/>
        <v>7</v>
      </c>
      <c r="C322" s="87" t="s">
        <v>42</v>
      </c>
      <c r="D322" s="26">
        <v>0</v>
      </c>
      <c r="E322" s="26">
        <v>0</v>
      </c>
      <c r="F322" s="26">
        <v>0</v>
      </c>
      <c r="G322" s="26">
        <v>0</v>
      </c>
      <c r="H322" s="86">
        <f t="shared" si="1"/>
        <v>0</v>
      </c>
    </row>
    <row r="323" spans="1:8" ht="12.75">
      <c r="A323" s="83">
        <v>44507</v>
      </c>
      <c r="B323" s="84">
        <f t="shared" si="0"/>
        <v>1</v>
      </c>
      <c r="C323" s="87" t="s">
        <v>43</v>
      </c>
      <c r="D323" s="26">
        <v>0</v>
      </c>
      <c r="E323" s="26">
        <v>0</v>
      </c>
      <c r="F323" s="26">
        <v>0</v>
      </c>
      <c r="G323" s="26">
        <v>0</v>
      </c>
      <c r="H323" s="86">
        <f t="shared" si="1"/>
        <v>0</v>
      </c>
    </row>
    <row r="324" spans="1:8" ht="12.75">
      <c r="A324" s="83">
        <v>44508</v>
      </c>
      <c r="B324" s="84">
        <f t="shared" si="0"/>
        <v>2</v>
      </c>
      <c r="C324" s="87" t="s">
        <v>44</v>
      </c>
      <c r="D324" s="26">
        <v>0</v>
      </c>
      <c r="E324" s="26">
        <v>0</v>
      </c>
      <c r="F324" s="26">
        <v>0</v>
      </c>
      <c r="G324" s="26">
        <v>0</v>
      </c>
      <c r="H324" s="86">
        <f t="shared" si="1"/>
        <v>0</v>
      </c>
    </row>
    <row r="325" spans="1:8" ht="12.75">
      <c r="A325" s="83">
        <v>44509</v>
      </c>
      <c r="B325" s="84">
        <f t="shared" si="0"/>
        <v>3</v>
      </c>
      <c r="C325" s="87" t="s">
        <v>44</v>
      </c>
      <c r="D325" s="26">
        <v>0</v>
      </c>
      <c r="E325" s="26">
        <v>0</v>
      </c>
      <c r="F325" s="26">
        <v>0</v>
      </c>
      <c r="G325" s="26">
        <v>0</v>
      </c>
      <c r="H325" s="86">
        <f t="shared" si="1"/>
        <v>0</v>
      </c>
    </row>
    <row r="326" spans="1:8" ht="12.75">
      <c r="A326" s="83">
        <v>44510</v>
      </c>
      <c r="B326" s="84">
        <f t="shared" si="0"/>
        <v>4</v>
      </c>
      <c r="C326" s="87" t="s">
        <v>44</v>
      </c>
      <c r="D326" s="26">
        <v>0</v>
      </c>
      <c r="E326" s="26">
        <v>0</v>
      </c>
      <c r="F326" s="26">
        <v>0</v>
      </c>
      <c r="G326" s="26">
        <v>0</v>
      </c>
      <c r="H326" s="86">
        <f t="shared" si="1"/>
        <v>0</v>
      </c>
    </row>
    <row r="327" spans="1:8" ht="12.75">
      <c r="A327" s="83">
        <v>44511</v>
      </c>
      <c r="B327" s="84">
        <f t="shared" si="0"/>
        <v>5</v>
      </c>
      <c r="C327" s="87" t="s">
        <v>44</v>
      </c>
      <c r="D327" s="26">
        <v>0</v>
      </c>
      <c r="E327" s="26">
        <v>0</v>
      </c>
      <c r="F327" s="26">
        <v>0</v>
      </c>
      <c r="G327" s="26">
        <v>0</v>
      </c>
      <c r="H327" s="86">
        <f t="shared" si="1"/>
        <v>0</v>
      </c>
    </row>
    <row r="328" spans="1:8" ht="12.75">
      <c r="A328" s="83">
        <v>44512</v>
      </c>
      <c r="B328" s="84">
        <f t="shared" si="0"/>
        <v>6</v>
      </c>
      <c r="C328" s="87" t="s">
        <v>44</v>
      </c>
      <c r="D328" s="26">
        <v>0</v>
      </c>
      <c r="E328" s="26">
        <v>0</v>
      </c>
      <c r="F328" s="26">
        <v>0</v>
      </c>
      <c r="G328" s="26">
        <v>0</v>
      </c>
      <c r="H328" s="86">
        <f t="shared" si="1"/>
        <v>0</v>
      </c>
    </row>
    <row r="329" spans="1:8" ht="12.75">
      <c r="A329" s="83">
        <v>44513</v>
      </c>
      <c r="B329" s="84">
        <f t="shared" si="0"/>
        <v>7</v>
      </c>
      <c r="C329" s="87" t="s">
        <v>42</v>
      </c>
      <c r="D329" s="26">
        <v>0</v>
      </c>
      <c r="E329" s="26">
        <v>0</v>
      </c>
      <c r="F329" s="26">
        <v>0</v>
      </c>
      <c r="G329" s="26">
        <v>0</v>
      </c>
      <c r="H329" s="86">
        <f t="shared" si="1"/>
        <v>0</v>
      </c>
    </row>
    <row r="330" spans="1:8" ht="12.75">
      <c r="A330" s="83">
        <v>44514</v>
      </c>
      <c r="B330" s="84">
        <f t="shared" si="0"/>
        <v>1</v>
      </c>
      <c r="C330" s="87" t="s">
        <v>43</v>
      </c>
      <c r="D330" s="26">
        <v>0</v>
      </c>
      <c r="E330" s="26">
        <v>0</v>
      </c>
      <c r="F330" s="26">
        <v>0</v>
      </c>
      <c r="G330" s="26">
        <v>0</v>
      </c>
      <c r="H330" s="86">
        <f t="shared" si="1"/>
        <v>0</v>
      </c>
    </row>
    <row r="331" spans="1:8" ht="14.25">
      <c r="A331" s="83">
        <v>44515</v>
      </c>
      <c r="B331" s="84">
        <f t="shared" si="0"/>
        <v>2</v>
      </c>
      <c r="C331" s="85" t="s">
        <v>54</v>
      </c>
      <c r="D331" s="26">
        <v>0</v>
      </c>
      <c r="E331" s="26">
        <v>0</v>
      </c>
      <c r="F331" s="26">
        <v>0</v>
      </c>
      <c r="G331" s="26">
        <v>0</v>
      </c>
      <c r="H331" s="86">
        <f t="shared" si="1"/>
        <v>0</v>
      </c>
    </row>
    <row r="332" spans="1:8" ht="12.75">
      <c r="A332" s="83">
        <v>44516</v>
      </c>
      <c r="B332" s="84">
        <f t="shared" si="0"/>
        <v>3</v>
      </c>
      <c r="C332" s="87" t="s">
        <v>44</v>
      </c>
      <c r="D332" s="26">
        <v>0</v>
      </c>
      <c r="E332" s="26">
        <v>0</v>
      </c>
      <c r="F332" s="26">
        <v>0</v>
      </c>
      <c r="G332" s="26">
        <v>0</v>
      </c>
      <c r="H332" s="86">
        <f t="shared" si="1"/>
        <v>0</v>
      </c>
    </row>
    <row r="333" spans="1:8" ht="12.75">
      <c r="A333" s="83">
        <v>44517</v>
      </c>
      <c r="B333" s="84">
        <f t="shared" si="0"/>
        <v>4</v>
      </c>
      <c r="C333" s="87" t="s">
        <v>44</v>
      </c>
      <c r="D333" s="26">
        <v>0</v>
      </c>
      <c r="E333" s="26">
        <v>0</v>
      </c>
      <c r="F333" s="26">
        <v>0</v>
      </c>
      <c r="G333" s="26">
        <v>0</v>
      </c>
      <c r="H333" s="86">
        <f t="shared" si="1"/>
        <v>0</v>
      </c>
    </row>
    <row r="334" spans="1:8" ht="12.75">
      <c r="A334" s="83">
        <v>44518</v>
      </c>
      <c r="B334" s="84">
        <f t="shared" si="0"/>
        <v>5</v>
      </c>
      <c r="C334" s="87" t="s">
        <v>44</v>
      </c>
      <c r="D334" s="26">
        <v>0</v>
      </c>
      <c r="E334" s="26">
        <v>0</v>
      </c>
      <c r="F334" s="26">
        <v>0</v>
      </c>
      <c r="G334" s="26">
        <v>0</v>
      </c>
      <c r="H334" s="86">
        <f t="shared" si="1"/>
        <v>0</v>
      </c>
    </row>
    <row r="335" spans="1:8" ht="12.75">
      <c r="A335" s="83">
        <v>44519</v>
      </c>
      <c r="B335" s="84">
        <f t="shared" si="0"/>
        <v>6</v>
      </c>
      <c r="C335" s="87" t="s">
        <v>44</v>
      </c>
      <c r="D335" s="26">
        <v>0</v>
      </c>
      <c r="E335" s="26">
        <v>0</v>
      </c>
      <c r="F335" s="26">
        <v>0</v>
      </c>
      <c r="G335" s="26">
        <v>0</v>
      </c>
      <c r="H335" s="86">
        <f t="shared" si="1"/>
        <v>0</v>
      </c>
    </row>
    <row r="336" spans="1:8" ht="12.75">
      <c r="A336" s="83">
        <v>44520</v>
      </c>
      <c r="B336" s="84">
        <f t="shared" si="0"/>
        <v>7</v>
      </c>
      <c r="C336" s="87" t="s">
        <v>42</v>
      </c>
      <c r="D336" s="26">
        <v>0</v>
      </c>
      <c r="E336" s="26">
        <v>0</v>
      </c>
      <c r="F336" s="26">
        <v>0</v>
      </c>
      <c r="G336" s="26">
        <v>0</v>
      </c>
      <c r="H336" s="86">
        <f t="shared" si="1"/>
        <v>0</v>
      </c>
    </row>
    <row r="337" spans="1:8" ht="12.75">
      <c r="A337" s="83">
        <v>44521</v>
      </c>
      <c r="B337" s="84">
        <f t="shared" si="0"/>
        <v>1</v>
      </c>
      <c r="C337" s="87" t="s">
        <v>43</v>
      </c>
      <c r="D337" s="26">
        <v>0</v>
      </c>
      <c r="E337" s="26">
        <v>0</v>
      </c>
      <c r="F337" s="26">
        <v>0</v>
      </c>
      <c r="G337" s="26">
        <v>0</v>
      </c>
      <c r="H337" s="86">
        <f t="shared" si="1"/>
        <v>0</v>
      </c>
    </row>
    <row r="338" spans="1:8" ht="12.75">
      <c r="A338" s="83">
        <v>44522</v>
      </c>
      <c r="B338" s="84">
        <f t="shared" si="0"/>
        <v>2</v>
      </c>
      <c r="C338" s="87" t="s">
        <v>44</v>
      </c>
      <c r="D338" s="26">
        <v>0</v>
      </c>
      <c r="E338" s="26">
        <v>0</v>
      </c>
      <c r="F338" s="26">
        <v>0</v>
      </c>
      <c r="G338" s="26">
        <v>0</v>
      </c>
      <c r="H338" s="86">
        <f t="shared" si="1"/>
        <v>0</v>
      </c>
    </row>
    <row r="339" spans="1:8" ht="12.75">
      <c r="A339" s="83">
        <v>44523</v>
      </c>
      <c r="B339" s="84">
        <f t="shared" si="0"/>
        <v>3</v>
      </c>
      <c r="C339" s="87" t="s">
        <v>44</v>
      </c>
      <c r="D339" s="26">
        <v>0</v>
      </c>
      <c r="E339" s="26">
        <v>0</v>
      </c>
      <c r="F339" s="26">
        <v>0</v>
      </c>
      <c r="G339" s="26">
        <v>0</v>
      </c>
      <c r="H339" s="86">
        <f t="shared" si="1"/>
        <v>0</v>
      </c>
    </row>
    <row r="340" spans="1:8" ht="12.75">
      <c r="A340" s="83">
        <v>44524</v>
      </c>
      <c r="B340" s="84">
        <f t="shared" si="0"/>
        <v>4</v>
      </c>
      <c r="C340" s="87" t="s">
        <v>44</v>
      </c>
      <c r="D340" s="26">
        <v>0</v>
      </c>
      <c r="E340" s="26">
        <v>0</v>
      </c>
      <c r="F340" s="26">
        <v>0</v>
      </c>
      <c r="G340" s="26">
        <v>0</v>
      </c>
      <c r="H340" s="86">
        <f t="shared" si="1"/>
        <v>0</v>
      </c>
    </row>
    <row r="341" spans="1:8" ht="12.75">
      <c r="A341" s="83">
        <v>44525</v>
      </c>
      <c r="B341" s="84">
        <f t="shared" si="0"/>
        <v>5</v>
      </c>
      <c r="C341" s="87" t="s">
        <v>44</v>
      </c>
      <c r="D341" s="26">
        <v>0</v>
      </c>
      <c r="E341" s="26">
        <v>0</v>
      </c>
      <c r="F341" s="26">
        <v>0</v>
      </c>
      <c r="G341" s="26">
        <v>0</v>
      </c>
      <c r="H341" s="86">
        <f t="shared" si="1"/>
        <v>0</v>
      </c>
    </row>
    <row r="342" spans="1:8" ht="12.75">
      <c r="A342" s="83">
        <v>44526</v>
      </c>
      <c r="B342" s="84">
        <f t="shared" si="0"/>
        <v>6</v>
      </c>
      <c r="C342" s="87" t="s">
        <v>44</v>
      </c>
      <c r="D342" s="26">
        <v>0</v>
      </c>
      <c r="E342" s="26">
        <v>0</v>
      </c>
      <c r="F342" s="26">
        <v>0</v>
      </c>
      <c r="G342" s="26">
        <v>0</v>
      </c>
      <c r="H342" s="86">
        <f t="shared" si="1"/>
        <v>0</v>
      </c>
    </row>
    <row r="343" spans="1:8" ht="12.75">
      <c r="A343" s="83">
        <v>44527</v>
      </c>
      <c r="B343" s="84">
        <f t="shared" si="0"/>
        <v>7</v>
      </c>
      <c r="C343" s="87" t="s">
        <v>42</v>
      </c>
      <c r="D343" s="26">
        <v>0</v>
      </c>
      <c r="E343" s="26">
        <v>0</v>
      </c>
      <c r="F343" s="26">
        <v>0</v>
      </c>
      <c r="G343" s="26">
        <v>0</v>
      </c>
      <c r="H343" s="86">
        <f t="shared" si="1"/>
        <v>0</v>
      </c>
    </row>
    <row r="344" spans="1:8" ht="12.75">
      <c r="A344" s="83">
        <v>44528</v>
      </c>
      <c r="B344" s="84">
        <f t="shared" si="0"/>
        <v>1</v>
      </c>
      <c r="C344" s="87" t="s">
        <v>43</v>
      </c>
      <c r="D344" s="26">
        <v>0</v>
      </c>
      <c r="E344" s="26">
        <v>0</v>
      </c>
      <c r="F344" s="26">
        <v>0</v>
      </c>
      <c r="G344" s="26">
        <v>0</v>
      </c>
      <c r="H344" s="86">
        <f t="shared" si="1"/>
        <v>0</v>
      </c>
    </row>
    <row r="345" spans="1:8" ht="12.75">
      <c r="A345" s="83">
        <v>44529</v>
      </c>
      <c r="B345" s="84">
        <f t="shared" si="0"/>
        <v>2</v>
      </c>
      <c r="C345" s="87" t="s">
        <v>44</v>
      </c>
      <c r="D345" s="26">
        <v>0</v>
      </c>
      <c r="E345" s="26">
        <v>0</v>
      </c>
      <c r="F345" s="26">
        <v>0</v>
      </c>
      <c r="G345" s="26">
        <v>0</v>
      </c>
      <c r="H345" s="86">
        <f t="shared" si="1"/>
        <v>0</v>
      </c>
    </row>
    <row r="346" spans="1:8" ht="12.75">
      <c r="A346" s="83">
        <v>44530</v>
      </c>
      <c r="B346" s="84">
        <f t="shared" si="0"/>
        <v>3</v>
      </c>
      <c r="C346" s="87" t="s">
        <v>44</v>
      </c>
      <c r="D346" s="26">
        <v>0</v>
      </c>
      <c r="E346" s="26">
        <v>0</v>
      </c>
      <c r="F346" s="26">
        <v>0</v>
      </c>
      <c r="G346" s="26">
        <v>0</v>
      </c>
      <c r="H346" s="86">
        <f t="shared" si="1"/>
        <v>0</v>
      </c>
    </row>
    <row r="347" spans="1:8" ht="12.75">
      <c r="A347" s="83">
        <v>44531</v>
      </c>
      <c r="B347" s="84">
        <f t="shared" si="0"/>
        <v>4</v>
      </c>
      <c r="C347" s="87" t="s">
        <v>44</v>
      </c>
      <c r="D347" s="26">
        <v>0</v>
      </c>
      <c r="E347" s="26">
        <v>0</v>
      </c>
      <c r="F347" s="26">
        <v>0</v>
      </c>
      <c r="G347" s="26">
        <v>0</v>
      </c>
      <c r="H347" s="86">
        <f t="shared" si="1"/>
        <v>0</v>
      </c>
    </row>
    <row r="348" spans="1:8" ht="12.75">
      <c r="A348" s="83">
        <v>44532</v>
      </c>
      <c r="B348" s="84">
        <f t="shared" si="0"/>
        <v>5</v>
      </c>
      <c r="C348" s="87" t="s">
        <v>44</v>
      </c>
      <c r="D348" s="26">
        <v>0</v>
      </c>
      <c r="E348" s="26">
        <v>0</v>
      </c>
      <c r="F348" s="26">
        <v>0</v>
      </c>
      <c r="G348" s="26">
        <v>0</v>
      </c>
      <c r="H348" s="86">
        <f t="shared" si="1"/>
        <v>0</v>
      </c>
    </row>
    <row r="349" spans="1:8" ht="12.75">
      <c r="A349" s="83">
        <v>44533</v>
      </c>
      <c r="B349" s="84">
        <f t="shared" si="0"/>
        <v>6</v>
      </c>
      <c r="C349" s="87" t="s">
        <v>44</v>
      </c>
      <c r="D349" s="26">
        <v>0</v>
      </c>
      <c r="E349" s="26">
        <v>0</v>
      </c>
      <c r="F349" s="26">
        <v>0</v>
      </c>
      <c r="G349" s="26">
        <v>0</v>
      </c>
      <c r="H349" s="86">
        <f t="shared" si="1"/>
        <v>0</v>
      </c>
    </row>
    <row r="350" spans="1:8" ht="12.75">
      <c r="A350" s="83">
        <v>44534</v>
      </c>
      <c r="B350" s="84">
        <f t="shared" si="0"/>
        <v>7</v>
      </c>
      <c r="C350" s="87" t="s">
        <v>42</v>
      </c>
      <c r="D350" s="26">
        <v>0</v>
      </c>
      <c r="E350" s="26">
        <v>0</v>
      </c>
      <c r="F350" s="26">
        <v>0</v>
      </c>
      <c r="G350" s="26">
        <v>0</v>
      </c>
      <c r="H350" s="86">
        <f t="shared" si="1"/>
        <v>0</v>
      </c>
    </row>
    <row r="351" spans="1:8" ht="12.75">
      <c r="A351" s="83">
        <v>44535</v>
      </c>
      <c r="B351" s="84">
        <f t="shared" si="0"/>
        <v>1</v>
      </c>
      <c r="C351" s="87" t="s">
        <v>43</v>
      </c>
      <c r="D351" s="26">
        <v>0</v>
      </c>
      <c r="E351" s="26">
        <v>0</v>
      </c>
      <c r="F351" s="26">
        <v>0</v>
      </c>
      <c r="G351" s="26">
        <v>0</v>
      </c>
      <c r="H351" s="86">
        <f t="shared" si="1"/>
        <v>0</v>
      </c>
    </row>
    <row r="352" spans="1:8" ht="12.75">
      <c r="A352" s="83">
        <v>44536</v>
      </c>
      <c r="B352" s="84">
        <f t="shared" si="0"/>
        <v>2</v>
      </c>
      <c r="C352" s="87" t="s">
        <v>44</v>
      </c>
      <c r="D352" s="26">
        <v>0</v>
      </c>
      <c r="E352" s="26">
        <v>0</v>
      </c>
      <c r="F352" s="26">
        <v>0</v>
      </c>
      <c r="G352" s="26">
        <v>0</v>
      </c>
      <c r="H352" s="86">
        <f t="shared" si="1"/>
        <v>0</v>
      </c>
    </row>
    <row r="353" spans="1:8" ht="12.75">
      <c r="A353" s="83">
        <v>44537</v>
      </c>
      <c r="B353" s="84">
        <f t="shared" si="0"/>
        <v>3</v>
      </c>
      <c r="C353" s="87" t="s">
        <v>44</v>
      </c>
      <c r="D353" s="26">
        <v>0</v>
      </c>
      <c r="E353" s="26">
        <v>0</v>
      </c>
      <c r="F353" s="26">
        <v>0</v>
      </c>
      <c r="G353" s="26">
        <v>0</v>
      </c>
      <c r="H353" s="86">
        <f t="shared" si="1"/>
        <v>0</v>
      </c>
    </row>
    <row r="354" spans="1:8" ht="12.75">
      <c r="A354" s="83">
        <v>44538</v>
      </c>
      <c r="B354" s="84">
        <f t="shared" si="0"/>
        <v>4</v>
      </c>
      <c r="C354" s="88" t="s">
        <v>55</v>
      </c>
      <c r="D354" s="26">
        <v>0</v>
      </c>
      <c r="E354" s="26">
        <v>0</v>
      </c>
      <c r="F354" s="26">
        <v>0</v>
      </c>
      <c r="G354" s="26">
        <v>0</v>
      </c>
      <c r="H354" s="86">
        <f t="shared" si="1"/>
        <v>0</v>
      </c>
    </row>
    <row r="355" spans="1:8" ht="12.75">
      <c r="A355" s="83">
        <v>44539</v>
      </c>
      <c r="B355" s="84">
        <f t="shared" si="0"/>
        <v>5</v>
      </c>
      <c r="C355" s="87" t="s">
        <v>44</v>
      </c>
      <c r="D355" s="26">
        <v>0</v>
      </c>
      <c r="E355" s="26">
        <v>0</v>
      </c>
      <c r="F355" s="26">
        <v>0</v>
      </c>
      <c r="G355" s="26">
        <v>0</v>
      </c>
      <c r="H355" s="86">
        <f t="shared" si="1"/>
        <v>0</v>
      </c>
    </row>
    <row r="356" spans="1:8" ht="12.75">
      <c r="A356" s="83">
        <v>44540</v>
      </c>
      <c r="B356" s="84">
        <f t="shared" si="0"/>
        <v>6</v>
      </c>
      <c r="C356" s="87" t="s">
        <v>44</v>
      </c>
      <c r="D356" s="26">
        <v>0</v>
      </c>
      <c r="E356" s="26">
        <v>0</v>
      </c>
      <c r="F356" s="26">
        <v>0</v>
      </c>
      <c r="G356" s="26">
        <v>0</v>
      </c>
      <c r="H356" s="86">
        <f t="shared" si="1"/>
        <v>0</v>
      </c>
    </row>
    <row r="357" spans="1:8" ht="12.75">
      <c r="A357" s="83">
        <v>44541</v>
      </c>
      <c r="B357" s="84">
        <f t="shared" si="0"/>
        <v>7</v>
      </c>
      <c r="C357" s="87" t="s">
        <v>42</v>
      </c>
      <c r="D357" s="26">
        <v>0</v>
      </c>
      <c r="E357" s="26">
        <v>0</v>
      </c>
      <c r="F357" s="26">
        <v>0</v>
      </c>
      <c r="G357" s="26">
        <v>0</v>
      </c>
      <c r="H357" s="86">
        <f t="shared" si="1"/>
        <v>0</v>
      </c>
    </row>
    <row r="358" spans="1:8" ht="12.75">
      <c r="A358" s="83">
        <v>44542</v>
      </c>
      <c r="B358" s="84">
        <f t="shared" si="0"/>
        <v>1</v>
      </c>
      <c r="C358" s="87" t="s">
        <v>43</v>
      </c>
      <c r="D358" s="26">
        <v>0</v>
      </c>
      <c r="E358" s="26">
        <v>0</v>
      </c>
      <c r="F358" s="26">
        <v>0</v>
      </c>
      <c r="G358" s="26">
        <v>0</v>
      </c>
      <c r="H358" s="86">
        <f t="shared" si="1"/>
        <v>0</v>
      </c>
    </row>
    <row r="359" spans="1:8" ht="12.75">
      <c r="A359" s="83">
        <v>44543</v>
      </c>
      <c r="B359" s="84">
        <f t="shared" si="0"/>
        <v>2</v>
      </c>
      <c r="C359" s="87" t="s">
        <v>44</v>
      </c>
      <c r="D359" s="26">
        <v>0</v>
      </c>
      <c r="E359" s="26">
        <v>0</v>
      </c>
      <c r="F359" s="26">
        <v>0</v>
      </c>
      <c r="G359" s="26">
        <v>0</v>
      </c>
      <c r="H359" s="86">
        <f t="shared" si="1"/>
        <v>0</v>
      </c>
    </row>
    <row r="360" spans="1:8" ht="12.75">
      <c r="A360" s="83">
        <v>44544</v>
      </c>
      <c r="B360" s="84">
        <f t="shared" si="0"/>
        <v>3</v>
      </c>
      <c r="C360" s="87" t="s">
        <v>44</v>
      </c>
      <c r="D360" s="26">
        <v>0</v>
      </c>
      <c r="E360" s="26">
        <v>0</v>
      </c>
      <c r="F360" s="26">
        <v>0</v>
      </c>
      <c r="G360" s="26">
        <v>0</v>
      </c>
      <c r="H360" s="86">
        <f t="shared" si="1"/>
        <v>0</v>
      </c>
    </row>
    <row r="361" spans="1:8" ht="12.75">
      <c r="A361" s="83">
        <v>44545</v>
      </c>
      <c r="B361" s="84">
        <f t="shared" si="0"/>
        <v>4</v>
      </c>
      <c r="C361" s="87" t="s">
        <v>44</v>
      </c>
      <c r="D361" s="26">
        <v>0</v>
      </c>
      <c r="E361" s="26">
        <v>0</v>
      </c>
      <c r="F361" s="26">
        <v>0</v>
      </c>
      <c r="G361" s="26">
        <v>0</v>
      </c>
      <c r="H361" s="86">
        <f t="shared" si="1"/>
        <v>0</v>
      </c>
    </row>
    <row r="362" spans="1:8" ht="12.75">
      <c r="A362" s="83">
        <v>44546</v>
      </c>
      <c r="B362" s="84">
        <f t="shared" si="0"/>
        <v>5</v>
      </c>
      <c r="C362" s="87" t="s">
        <v>44</v>
      </c>
      <c r="D362" s="26">
        <v>0</v>
      </c>
      <c r="E362" s="26">
        <v>0</v>
      </c>
      <c r="F362" s="26">
        <v>0</v>
      </c>
      <c r="G362" s="26">
        <v>0</v>
      </c>
      <c r="H362" s="86">
        <f t="shared" si="1"/>
        <v>0</v>
      </c>
    </row>
    <row r="363" spans="1:8" ht="12.75">
      <c r="A363" s="83">
        <v>44547</v>
      </c>
      <c r="B363" s="84">
        <f t="shared" si="0"/>
        <v>6</v>
      </c>
      <c r="C363" s="87" t="s">
        <v>44</v>
      </c>
      <c r="D363" s="26">
        <v>0</v>
      </c>
      <c r="E363" s="26">
        <v>0</v>
      </c>
      <c r="F363" s="26">
        <v>0</v>
      </c>
      <c r="G363" s="26">
        <v>0</v>
      </c>
      <c r="H363" s="86">
        <f t="shared" si="1"/>
        <v>0</v>
      </c>
    </row>
    <row r="364" spans="1:8" ht="12.75">
      <c r="A364" s="83">
        <v>44548</v>
      </c>
      <c r="B364" s="84">
        <f t="shared" si="0"/>
        <v>7</v>
      </c>
      <c r="C364" s="87" t="s">
        <v>42</v>
      </c>
      <c r="D364" s="26">
        <v>0</v>
      </c>
      <c r="E364" s="26">
        <v>0</v>
      </c>
      <c r="F364" s="26">
        <v>0</v>
      </c>
      <c r="G364" s="26">
        <v>0</v>
      </c>
      <c r="H364" s="86">
        <f t="shared" si="1"/>
        <v>0</v>
      </c>
    </row>
    <row r="365" spans="1:8" ht="12.75">
      <c r="A365" s="83">
        <v>44549</v>
      </c>
      <c r="B365" s="84">
        <f t="shared" si="0"/>
        <v>1</v>
      </c>
      <c r="C365" s="87" t="s">
        <v>43</v>
      </c>
      <c r="D365" s="26">
        <v>0</v>
      </c>
      <c r="E365" s="26">
        <v>0</v>
      </c>
      <c r="F365" s="26">
        <v>0</v>
      </c>
      <c r="G365" s="26">
        <v>0</v>
      </c>
      <c r="H365" s="86">
        <f t="shared" si="1"/>
        <v>0</v>
      </c>
    </row>
    <row r="366" spans="1:8" ht="12.75">
      <c r="A366" s="83">
        <v>44550</v>
      </c>
      <c r="B366" s="84">
        <f t="shared" si="0"/>
        <v>2</v>
      </c>
      <c r="C366" s="87" t="s">
        <v>56</v>
      </c>
      <c r="D366" s="26">
        <v>0</v>
      </c>
      <c r="E366" s="26">
        <v>0</v>
      </c>
      <c r="F366" s="26">
        <v>0</v>
      </c>
      <c r="G366" s="26">
        <v>0</v>
      </c>
      <c r="H366" s="86">
        <f t="shared" si="1"/>
        <v>0</v>
      </c>
    </row>
    <row r="367" spans="1:8" ht="12.75">
      <c r="A367" s="83">
        <v>44551</v>
      </c>
      <c r="B367" s="84">
        <f t="shared" si="0"/>
        <v>3</v>
      </c>
      <c r="C367" s="87" t="s">
        <v>56</v>
      </c>
      <c r="D367" s="26">
        <v>0</v>
      </c>
      <c r="E367" s="26">
        <v>0</v>
      </c>
      <c r="F367" s="26">
        <v>0</v>
      </c>
      <c r="G367" s="26">
        <v>0</v>
      </c>
      <c r="H367" s="86">
        <f t="shared" si="1"/>
        <v>0</v>
      </c>
    </row>
    <row r="368" spans="1:8" ht="12.75">
      <c r="A368" s="83">
        <v>44552</v>
      </c>
      <c r="B368" s="84">
        <f t="shared" si="0"/>
        <v>4</v>
      </c>
      <c r="C368" s="87" t="s">
        <v>56</v>
      </c>
      <c r="D368" s="26">
        <v>0</v>
      </c>
      <c r="E368" s="26">
        <v>0</v>
      </c>
      <c r="F368" s="26">
        <v>0</v>
      </c>
      <c r="G368" s="26">
        <v>0</v>
      </c>
      <c r="H368" s="86">
        <f t="shared" si="1"/>
        <v>0</v>
      </c>
    </row>
    <row r="369" spans="1:8" ht="12.75">
      <c r="A369" s="83">
        <v>44553</v>
      </c>
      <c r="B369" s="84">
        <f t="shared" si="0"/>
        <v>5</v>
      </c>
      <c r="C369" s="87" t="s">
        <v>56</v>
      </c>
      <c r="D369" s="26">
        <v>0</v>
      </c>
      <c r="E369" s="26">
        <v>0</v>
      </c>
      <c r="F369" s="26">
        <v>0</v>
      </c>
      <c r="G369" s="26">
        <v>0</v>
      </c>
      <c r="H369" s="86">
        <f t="shared" si="1"/>
        <v>0</v>
      </c>
    </row>
    <row r="370" spans="1:8" ht="12.75">
      <c r="A370" s="83">
        <v>44554</v>
      </c>
      <c r="B370" s="84">
        <f t="shared" si="0"/>
        <v>6</v>
      </c>
      <c r="C370" s="87" t="s">
        <v>56</v>
      </c>
      <c r="D370" s="26">
        <v>0</v>
      </c>
      <c r="E370" s="26">
        <v>0</v>
      </c>
      <c r="F370" s="26">
        <v>0</v>
      </c>
      <c r="G370" s="26">
        <v>0</v>
      </c>
      <c r="H370" s="86">
        <f t="shared" si="1"/>
        <v>0</v>
      </c>
    </row>
    <row r="371" spans="1:8" ht="12.75">
      <c r="A371" s="83">
        <v>44555</v>
      </c>
      <c r="B371" s="84">
        <f t="shared" si="0"/>
        <v>7</v>
      </c>
      <c r="C371" s="87" t="s">
        <v>42</v>
      </c>
      <c r="D371" s="26">
        <v>0</v>
      </c>
      <c r="E371" s="26">
        <v>0</v>
      </c>
      <c r="F371" s="26">
        <v>0</v>
      </c>
      <c r="G371" s="26">
        <v>0</v>
      </c>
      <c r="H371" s="86">
        <f t="shared" si="1"/>
        <v>0</v>
      </c>
    </row>
    <row r="372" spans="1:8" ht="12.75">
      <c r="A372" s="83">
        <v>44556</v>
      </c>
      <c r="B372" s="84">
        <f t="shared" si="0"/>
        <v>1</v>
      </c>
      <c r="C372" s="87" t="s">
        <v>43</v>
      </c>
      <c r="D372" s="26">
        <v>0</v>
      </c>
      <c r="E372" s="26">
        <v>0</v>
      </c>
      <c r="F372" s="26">
        <v>0</v>
      </c>
      <c r="G372" s="26">
        <v>0</v>
      </c>
      <c r="H372" s="86">
        <f t="shared" si="1"/>
        <v>0</v>
      </c>
    </row>
    <row r="373" spans="1:8" ht="12.75">
      <c r="A373" s="83">
        <v>44557</v>
      </c>
      <c r="B373" s="84">
        <f t="shared" si="0"/>
        <v>2</v>
      </c>
      <c r="C373" s="87" t="s">
        <v>56</v>
      </c>
      <c r="D373" s="26">
        <v>0</v>
      </c>
      <c r="E373" s="26">
        <v>0</v>
      </c>
      <c r="F373" s="26">
        <v>0</v>
      </c>
      <c r="G373" s="26">
        <v>0</v>
      </c>
      <c r="H373" s="86">
        <f t="shared" si="1"/>
        <v>0</v>
      </c>
    </row>
    <row r="374" spans="1:8" ht="12.75">
      <c r="A374" s="83">
        <v>44558</v>
      </c>
      <c r="B374" s="84">
        <f t="shared" si="0"/>
        <v>3</v>
      </c>
      <c r="C374" s="87" t="s">
        <v>56</v>
      </c>
      <c r="D374" s="26">
        <v>0</v>
      </c>
      <c r="E374" s="26">
        <v>0</v>
      </c>
      <c r="F374" s="26">
        <v>0</v>
      </c>
      <c r="G374" s="26">
        <v>0</v>
      </c>
      <c r="H374" s="86">
        <f t="shared" si="1"/>
        <v>0</v>
      </c>
    </row>
    <row r="375" spans="1:8" ht="12.75">
      <c r="A375" s="83">
        <v>44559</v>
      </c>
      <c r="B375" s="84">
        <f t="shared" si="0"/>
        <v>4</v>
      </c>
      <c r="C375" s="87" t="s">
        <v>56</v>
      </c>
      <c r="D375" s="26">
        <v>0</v>
      </c>
      <c r="E375" s="26">
        <v>0</v>
      </c>
      <c r="F375" s="26">
        <v>0</v>
      </c>
      <c r="G375" s="26">
        <v>0</v>
      </c>
      <c r="H375" s="86">
        <f t="shared" si="1"/>
        <v>0</v>
      </c>
    </row>
    <row r="376" spans="1:8" ht="12.75">
      <c r="A376" s="83">
        <v>44560</v>
      </c>
      <c r="B376" s="84">
        <f t="shared" si="0"/>
        <v>5</v>
      </c>
      <c r="C376" s="87" t="s">
        <v>56</v>
      </c>
      <c r="D376" s="26">
        <v>0</v>
      </c>
      <c r="E376" s="26">
        <v>0</v>
      </c>
      <c r="F376" s="26">
        <v>0</v>
      </c>
      <c r="G376" s="26">
        <v>0</v>
      </c>
      <c r="H376" s="86">
        <f t="shared" si="1"/>
        <v>0</v>
      </c>
    </row>
    <row r="377" spans="1:8" ht="12.75">
      <c r="A377" s="83">
        <v>44561</v>
      </c>
      <c r="B377" s="84">
        <f t="shared" si="0"/>
        <v>6</v>
      </c>
      <c r="C377" s="87" t="s">
        <v>56</v>
      </c>
      <c r="D377" s="26">
        <v>0</v>
      </c>
      <c r="E377" s="26">
        <v>0</v>
      </c>
      <c r="F377" s="26">
        <v>0</v>
      </c>
      <c r="G377" s="26">
        <v>0</v>
      </c>
      <c r="H377" s="86">
        <f t="shared" si="1"/>
        <v>0</v>
      </c>
    </row>
  </sheetData>
  <sheetProtection selectLockedCells="1" selectUnlockedCells="1"/>
  <autoFilter ref="A12:IH12"/>
  <mergeCells count="14">
    <mergeCell ref="A1:H4"/>
    <mergeCell ref="I1:J4"/>
    <mergeCell ref="A5:C5"/>
    <mergeCell ref="D5:J5"/>
    <mergeCell ref="A6:C6"/>
    <mergeCell ref="D6:J6"/>
    <mergeCell ref="A7:C7"/>
    <mergeCell ref="D7:J7"/>
    <mergeCell ref="A9:C9"/>
    <mergeCell ref="D9:J9"/>
    <mergeCell ref="A10:C10"/>
    <mergeCell ref="D10:J10"/>
    <mergeCell ref="A11:C11"/>
    <mergeCell ref="D11:J1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tabSelected="1" workbookViewId="0" topLeftCell="A1">
      <selection activeCell="M17" sqref="M17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2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44228</v>
      </c>
      <c r="B9" s="25">
        <f aca="true" t="shared" si="0" ref="B9:B36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6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6">A9+1</f>
        <v>44229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44230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44231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44232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44233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44234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44235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44236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44237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44238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44239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44240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44241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44242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44243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44244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44245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44246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44247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44248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44249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44250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44251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44252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44253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44254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44255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31">
        <v>0</v>
      </c>
      <c r="K36" s="31">
        <v>0</v>
      </c>
      <c r="L36" s="31">
        <v>0</v>
      </c>
      <c r="M36" s="31">
        <v>0</v>
      </c>
      <c r="N36" s="43">
        <f t="shared" si="1"/>
        <v>0</v>
      </c>
      <c r="IO36" s="29"/>
      <c r="IP36" s="29"/>
      <c r="IQ36" s="29"/>
    </row>
    <row r="37" spans="1:14" ht="24.75" customHeight="1">
      <c r="A37" s="32" t="s">
        <v>14</v>
      </c>
      <c r="B37" s="32"/>
      <c r="C37" s="32"/>
      <c r="D37" s="32"/>
      <c r="E37" s="32"/>
      <c r="F37" s="32"/>
      <c r="G37" s="32"/>
      <c r="H37" s="32"/>
      <c r="I37" s="32"/>
      <c r="J37" s="33" t="s">
        <v>15</v>
      </c>
      <c r="K37" s="33"/>
      <c r="L37" s="34">
        <f>SUM(N9:N36)</f>
        <v>0</v>
      </c>
      <c r="M37" s="34"/>
      <c r="N37" s="34"/>
    </row>
    <row r="38" spans="1:14" ht="15" customHeight="1">
      <c r="A38" s="32"/>
      <c r="B38" s="32"/>
      <c r="C38" s="32"/>
      <c r="D38" s="32"/>
      <c r="E38" s="32"/>
      <c r="F38" s="32"/>
      <c r="G38" s="32"/>
      <c r="H38" s="32"/>
      <c r="I38" s="32"/>
      <c r="J38" s="33"/>
      <c r="K38" s="33"/>
      <c r="L38" s="34"/>
      <c r="M38" s="34"/>
      <c r="N38" s="34"/>
    </row>
    <row r="39" spans="1:14" ht="15" customHeight="1">
      <c r="A39" s="32"/>
      <c r="B39" s="32"/>
      <c r="C39" s="32"/>
      <c r="D39" s="32"/>
      <c r="E39" s="32"/>
      <c r="F39" s="32"/>
      <c r="G39" s="32"/>
      <c r="H39" s="32"/>
      <c r="I39" s="32"/>
      <c r="J39" s="33"/>
      <c r="K39" s="33"/>
      <c r="L39" s="34"/>
      <c r="M39" s="34"/>
      <c r="N39" s="34"/>
    </row>
    <row r="40" spans="1:14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5" t="s">
        <v>16</v>
      </c>
      <c r="K41" s="35"/>
      <c r="L41" s="35"/>
      <c r="M41" s="35"/>
      <c r="N41" s="35"/>
    </row>
    <row r="42" spans="1:14" ht="24.75" customHeight="1">
      <c r="A42" s="36">
        <f ca="1">TODAY()</f>
        <v>44239</v>
      </c>
      <c r="B42" s="36"/>
      <c r="C42" s="36"/>
      <c r="D42" s="36"/>
      <c r="E42" s="36"/>
      <c r="F42" s="36"/>
      <c r="G42" s="36"/>
      <c r="H42" s="36"/>
      <c r="I42" s="36"/>
      <c r="J42" s="35"/>
      <c r="K42" s="35"/>
      <c r="L42" s="35"/>
      <c r="M42" s="35"/>
      <c r="N42" s="35"/>
    </row>
    <row r="43" spans="1:14" ht="24.75" customHeight="1">
      <c r="A43" s="37" t="s">
        <v>17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</row>
  </sheetData>
  <sheetProtection sheet="1" objects="1" scenarios="1" formatCells="0" formatColumns="0" formatRows="0" selectLockedCells="1"/>
  <mergeCells count="47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A37:I41"/>
    <mergeCell ref="J37:K40"/>
    <mergeCell ref="L37:N40"/>
    <mergeCell ref="J41:N42"/>
    <mergeCell ref="A42:I42"/>
    <mergeCell ref="A43:N43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3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44256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44257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44258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44259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44260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44261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44262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44263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44264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44265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44266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44267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44268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44269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44270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44271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44272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44273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44274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44275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44276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44277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44278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44279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44280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44281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44282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44283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44284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44285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44286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43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workbookViewId="0" topLeftCell="A1">
      <selection activeCell="L30" sqref="L30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4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44287</v>
      </c>
      <c r="B9" s="25">
        <f aca="true" t="shared" si="0" ref="B9:B38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8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8">A9+1</f>
        <v>44288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44289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44290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44291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44292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44293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44294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44295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44296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44297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44298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44299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44300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44301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44302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44303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44304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44305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44306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44307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44308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44309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44310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44311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44312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44313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44314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44315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44316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31">
        <v>0</v>
      </c>
      <c r="K38" s="31">
        <v>0</v>
      </c>
      <c r="L38" s="31">
        <v>0</v>
      </c>
      <c r="M38" s="31">
        <v>0</v>
      </c>
      <c r="N38" s="43">
        <f t="shared" si="1"/>
        <v>0</v>
      </c>
      <c r="IO38" s="29"/>
      <c r="IP38" s="29"/>
      <c r="IQ38" s="29"/>
    </row>
    <row r="39" spans="1:14" ht="24.7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3" t="s">
        <v>15</v>
      </c>
      <c r="K39" s="33"/>
      <c r="L39" s="34">
        <f>SUM(N9:N38)</f>
        <v>0</v>
      </c>
      <c r="M39" s="34"/>
      <c r="N39" s="34"/>
    </row>
    <row r="40" spans="1:14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5" t="s">
        <v>16</v>
      </c>
      <c r="K43" s="35"/>
      <c r="L43" s="35"/>
      <c r="M43" s="35"/>
      <c r="N43" s="35"/>
    </row>
    <row r="44" spans="1:14" ht="24.75" customHeight="1">
      <c r="A44" s="36">
        <f ca="1">TODAY()</f>
        <v>44239</v>
      </c>
      <c r="B44" s="36"/>
      <c r="C44" s="36"/>
      <c r="D44" s="36"/>
      <c r="E44" s="36"/>
      <c r="F44" s="36"/>
      <c r="G44" s="36"/>
      <c r="H44" s="36"/>
      <c r="I44" s="36"/>
      <c r="J44" s="35"/>
      <c r="K44" s="35"/>
      <c r="L44" s="35"/>
      <c r="M44" s="35"/>
      <c r="N44" s="35"/>
    </row>
    <row r="45" spans="1:14" ht="24.75" customHeight="1">
      <c r="A45" s="37" t="s">
        <v>17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sheet="1" objects="1" scenarios="1" formatCells="0" formatColumns="0" formatRows="0" selectLockedCells="1"/>
  <mergeCells count="49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A39:I43"/>
    <mergeCell ref="J39:K42"/>
    <mergeCell ref="L39:N42"/>
    <mergeCell ref="J43:N44"/>
    <mergeCell ref="A44:I44"/>
    <mergeCell ref="A45:N4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4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5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44317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44318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44319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44320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44321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44322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44323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44324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44325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44326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44327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44328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44329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44330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44331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44332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44333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44334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44335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44336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44337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44338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44339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44340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44341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44342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44343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44344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44345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44346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44347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43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8.4218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6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44348</v>
      </c>
      <c r="B9" s="25">
        <f aca="true" t="shared" si="0" ref="B9:B38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8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8">A9+1</f>
        <v>44349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44350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44351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44352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44353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44354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44355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44356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44357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44358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44359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44360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44361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44362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44363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44364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44365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44366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44367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44368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44369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44370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44371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44372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44373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44374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44375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44376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44377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31">
        <v>0</v>
      </c>
      <c r="K38" s="31">
        <v>0</v>
      </c>
      <c r="L38" s="31">
        <v>0</v>
      </c>
      <c r="M38" s="31">
        <v>0</v>
      </c>
      <c r="N38" s="43">
        <f t="shared" si="1"/>
        <v>0</v>
      </c>
      <c r="IO38" s="29"/>
      <c r="IP38" s="29"/>
      <c r="IQ38" s="29"/>
    </row>
    <row r="39" spans="1:14" ht="24.7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3" t="s">
        <v>15</v>
      </c>
      <c r="K39" s="33"/>
      <c r="L39" s="34">
        <f>SUM(N9:N38)</f>
        <v>0</v>
      </c>
      <c r="M39" s="34"/>
      <c r="N39" s="34"/>
    </row>
    <row r="40" spans="1:14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5" t="s">
        <v>16</v>
      </c>
      <c r="K43" s="35"/>
      <c r="L43" s="35"/>
      <c r="M43" s="35"/>
      <c r="N43" s="35"/>
    </row>
    <row r="44" spans="1:14" ht="24.75" customHeight="1">
      <c r="A44" s="36">
        <f ca="1">TODAY()</f>
        <v>44239</v>
      </c>
      <c r="B44" s="36"/>
      <c r="C44" s="36"/>
      <c r="D44" s="36"/>
      <c r="E44" s="36"/>
      <c r="F44" s="36"/>
      <c r="G44" s="36"/>
      <c r="H44" s="36"/>
      <c r="I44" s="36"/>
      <c r="J44" s="35"/>
      <c r="K44" s="35"/>
      <c r="L44" s="35"/>
      <c r="M44" s="35"/>
      <c r="N44" s="35"/>
    </row>
    <row r="45" spans="1:14" ht="24.75" customHeight="1">
      <c r="A45" s="37" t="s">
        <v>17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sheet="1" objects="1" scenarios="1" formatCells="0" formatColumns="0" formatRows="0" selectLockedCells="1"/>
  <mergeCells count="49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A39:I43"/>
    <mergeCell ref="J39:K42"/>
    <mergeCell ref="L39:N42"/>
    <mergeCell ref="J43:N44"/>
    <mergeCell ref="A44:I44"/>
    <mergeCell ref="A45:N4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1">
      <selection activeCell="K15" sqref="K15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7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44378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44379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44380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44381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44382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44383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44384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44385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44386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44387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44388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44389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44390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44391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44392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44393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44394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44395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44396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44397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44398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44399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44400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44401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44402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44403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44404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44405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44406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44407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44408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43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6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8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44409</v>
      </c>
      <c r="B9" s="25">
        <f aca="true" t="shared" si="0" ref="B9:B39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9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9">A9+1</f>
        <v>44410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44411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44412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44413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44414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44415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44416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44417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44418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44419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44420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44421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44422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44423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44424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44425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44426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44427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44428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44429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44430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44431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44432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44433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44434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44435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44436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44437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44438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26">
        <v>0</v>
      </c>
      <c r="K38" s="26">
        <v>0</v>
      </c>
      <c r="L38" s="26">
        <v>0</v>
      </c>
      <c r="M38" s="26">
        <v>0</v>
      </c>
      <c r="N38" s="27">
        <f t="shared" si="1"/>
        <v>0</v>
      </c>
      <c r="IO38" s="29"/>
      <c r="IP38" s="29"/>
      <c r="IQ38" s="29"/>
    </row>
    <row r="39" spans="1:251" s="28" customFormat="1" ht="15" customHeight="1">
      <c r="A39" s="30">
        <f t="shared" si="2"/>
        <v>44439</v>
      </c>
      <c r="B39" s="25">
        <f t="shared" si="0"/>
        <v>0</v>
      </c>
      <c r="C39" s="25"/>
      <c r="D39" s="25"/>
      <c r="E39" s="25"/>
      <c r="F39" s="25"/>
      <c r="G39" s="25"/>
      <c r="H39" s="25"/>
      <c r="I39" s="25"/>
      <c r="J39" s="31">
        <v>0</v>
      </c>
      <c r="K39" s="31">
        <v>0</v>
      </c>
      <c r="L39" s="31">
        <v>0</v>
      </c>
      <c r="M39" s="31">
        <v>0</v>
      </c>
      <c r="N39" s="43">
        <f t="shared" si="1"/>
        <v>0</v>
      </c>
      <c r="IO39" s="29"/>
      <c r="IP39" s="29"/>
      <c r="IQ39" s="29"/>
    </row>
    <row r="40" spans="1:14" ht="24.75" customHeight="1">
      <c r="A40" s="32" t="s">
        <v>14</v>
      </c>
      <c r="B40" s="32"/>
      <c r="C40" s="32"/>
      <c r="D40" s="32"/>
      <c r="E40" s="32"/>
      <c r="F40" s="32"/>
      <c r="G40" s="32"/>
      <c r="H40" s="32"/>
      <c r="I40" s="32"/>
      <c r="J40" s="33" t="s">
        <v>15</v>
      </c>
      <c r="K40" s="33"/>
      <c r="L40" s="34">
        <f>SUM(N9:N39)</f>
        <v>0</v>
      </c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3"/>
      <c r="K43" s="33"/>
      <c r="L43" s="34"/>
      <c r="M43" s="34"/>
      <c r="N43" s="34"/>
    </row>
    <row r="44" spans="1:14" ht="15" customHeight="1">
      <c r="A44" s="32"/>
      <c r="B44" s="32"/>
      <c r="C44" s="32"/>
      <c r="D44" s="32"/>
      <c r="E44" s="32"/>
      <c r="F44" s="32"/>
      <c r="G44" s="32"/>
      <c r="H44" s="32"/>
      <c r="I44" s="32"/>
      <c r="J44" s="35" t="s">
        <v>16</v>
      </c>
      <c r="K44" s="35"/>
      <c r="L44" s="35"/>
      <c r="M44" s="35"/>
      <c r="N44" s="35"/>
    </row>
    <row r="45" spans="1:14" ht="24.75" customHeight="1">
      <c r="A45" s="36">
        <f ca="1">TODAY()</f>
        <v>44239</v>
      </c>
      <c r="B45" s="36"/>
      <c r="C45" s="36"/>
      <c r="D45" s="36"/>
      <c r="E45" s="36"/>
      <c r="F45" s="36"/>
      <c r="G45" s="36"/>
      <c r="H45" s="36"/>
      <c r="I45" s="36"/>
      <c r="J45" s="35"/>
      <c r="K45" s="35"/>
      <c r="L45" s="35"/>
      <c r="M45" s="35"/>
      <c r="N45" s="35"/>
    </row>
    <row r="46" spans="1:14" ht="24.75" customHeight="1">
      <c r="A46" s="37" t="s">
        <v>17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</row>
  </sheetData>
  <sheetProtection sheet="1" objects="1" scenarios="1" formatCells="0" formatColumns="0" formatRows="0" selectLockedCells="1"/>
  <mergeCells count="50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A40:I44"/>
    <mergeCell ref="J40:K43"/>
    <mergeCell ref="L40:N43"/>
    <mergeCell ref="J44:N45"/>
    <mergeCell ref="A45:I45"/>
    <mergeCell ref="A46:N46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5"/>
  <sheetViews>
    <sheetView showGridLines="0" workbookViewId="0" topLeftCell="A1">
      <selection activeCell="J9" sqref="J9"/>
    </sheetView>
  </sheetViews>
  <sheetFormatPr defaultColWidth="11.421875" defaultRowHeight="12.75"/>
  <cols>
    <col min="1" max="1" width="10.7109375" style="1" customWidth="1"/>
    <col min="2" max="7" width="7.7109375" style="2" customWidth="1"/>
    <col min="8" max="9" width="7.7109375" style="3" customWidth="1"/>
    <col min="10" max="11" width="10.7109375" style="3" customWidth="1"/>
    <col min="12" max="13" width="10.7109375" style="4" customWidth="1"/>
    <col min="14" max="14" width="10.7109375" style="3" customWidth="1"/>
    <col min="15" max="17" width="11.57421875" style="2" customWidth="1"/>
    <col min="18" max="18" width="13.28125" style="2" customWidth="1"/>
    <col min="19" max="246" width="11.57421875" style="2" customWidth="1"/>
    <col min="247" max="16384" width="11.57421875" style="5" customWidth="1"/>
  </cols>
  <sheetData>
    <row r="1" spans="1:14" ht="28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>
        <f>ANONOVO</f>
        <v>2021</v>
      </c>
      <c r="N1" s="7"/>
    </row>
    <row r="2" spans="1:14" ht="3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</row>
    <row r="3" spans="1:14" ht="21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</row>
    <row r="4" spans="1:14" ht="24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</row>
    <row r="5" spans="1:14" ht="30" customHeight="1">
      <c r="A5" s="8" t="s">
        <v>1</v>
      </c>
      <c r="B5" s="8"/>
      <c r="C5" s="8"/>
      <c r="D5" s="38">
        <f>NOMECOMPLETO</f>
        <v>0</v>
      </c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8.75" customHeight="1">
      <c r="A6" s="10" t="s">
        <v>3</v>
      </c>
      <c r="B6" s="10"/>
      <c r="C6" s="10"/>
      <c r="D6" s="39">
        <f>LOCALESTAGIO</f>
        <v>0</v>
      </c>
      <c r="E6" s="39"/>
      <c r="F6" s="39"/>
      <c r="G6" s="39"/>
      <c r="H6" s="39"/>
      <c r="I6" s="39"/>
      <c r="J6" s="12" t="s">
        <v>5</v>
      </c>
      <c r="K6" s="12"/>
      <c r="L6" s="40">
        <f>MATRICULA</f>
        <v>0</v>
      </c>
      <c r="M6" s="40"/>
      <c r="N6" s="40"/>
    </row>
    <row r="7" spans="1:14" ht="16.5" customHeight="1">
      <c r="A7" s="14" t="s">
        <v>6</v>
      </c>
      <c r="B7" s="14"/>
      <c r="C7" s="14"/>
      <c r="D7" s="41">
        <f>EMAILPESSOAL</f>
        <v>0</v>
      </c>
      <c r="E7" s="41"/>
      <c r="F7" s="41"/>
      <c r="G7" s="41"/>
      <c r="H7" s="41"/>
      <c r="I7" s="41"/>
      <c r="J7" s="16" t="s">
        <v>7</v>
      </c>
      <c r="K7" s="16"/>
      <c r="L7" s="42">
        <f>CPFESTAGIARIO</f>
        <v>0</v>
      </c>
      <c r="M7" s="42"/>
      <c r="N7" s="42"/>
    </row>
    <row r="8" spans="1:14" s="23" customFormat="1" ht="24.75" customHeight="1">
      <c r="A8" s="18">
        <v>9</v>
      </c>
      <c r="B8" s="19" t="s">
        <v>8</v>
      </c>
      <c r="C8" s="19"/>
      <c r="D8" s="19"/>
      <c r="E8" s="19"/>
      <c r="F8" s="19"/>
      <c r="G8" s="19"/>
      <c r="H8" s="19"/>
      <c r="I8" s="19"/>
      <c r="J8" s="20" t="s">
        <v>9</v>
      </c>
      <c r="K8" s="20" t="s">
        <v>10</v>
      </c>
      <c r="L8" s="21" t="s">
        <v>11</v>
      </c>
      <c r="M8" s="21" t="s">
        <v>12</v>
      </c>
      <c r="N8" s="22" t="s">
        <v>13</v>
      </c>
    </row>
    <row r="9" spans="1:251" s="28" customFormat="1" ht="15" customHeight="1">
      <c r="A9" s="30">
        <f>DATE(ANONOVO,A8,1)</f>
        <v>44440</v>
      </c>
      <c r="B9" s="25">
        <f aca="true" t="shared" si="0" ref="B9:B38">VLOOKUP(A9,CALENDARIO,3,0)</f>
        <v>0</v>
      </c>
      <c r="C9" s="25"/>
      <c r="D9" s="25"/>
      <c r="E9" s="25"/>
      <c r="F9" s="25"/>
      <c r="G9" s="25"/>
      <c r="H9" s="25"/>
      <c r="I9" s="25"/>
      <c r="J9" s="26">
        <v>0</v>
      </c>
      <c r="K9" s="26">
        <v>0</v>
      </c>
      <c r="L9" s="26">
        <v>0</v>
      </c>
      <c r="M9" s="26">
        <v>0</v>
      </c>
      <c r="N9" s="27">
        <f aca="true" t="shared" si="1" ref="N9:N38">(K9-J9)+(M9-L9)</f>
        <v>0</v>
      </c>
      <c r="IO9" s="29"/>
      <c r="IP9" s="29"/>
      <c r="IQ9" s="29"/>
    </row>
    <row r="10" spans="1:251" s="28" customFormat="1" ht="15" customHeight="1">
      <c r="A10" s="30">
        <f aca="true" t="shared" si="2" ref="A10:A38">A9+1</f>
        <v>44441</v>
      </c>
      <c r="B10" s="25">
        <f t="shared" si="0"/>
        <v>0</v>
      </c>
      <c r="C10" s="25"/>
      <c r="D10" s="25"/>
      <c r="E10" s="25"/>
      <c r="F10" s="25"/>
      <c r="G10" s="25"/>
      <c r="H10" s="25"/>
      <c r="I10" s="25"/>
      <c r="J10" s="26">
        <v>0</v>
      </c>
      <c r="K10" s="26">
        <v>0</v>
      </c>
      <c r="L10" s="26">
        <v>0</v>
      </c>
      <c r="M10" s="26">
        <v>0</v>
      </c>
      <c r="N10" s="27">
        <f t="shared" si="1"/>
        <v>0</v>
      </c>
      <c r="IO10" s="29"/>
      <c r="IP10" s="29"/>
      <c r="IQ10" s="29"/>
    </row>
    <row r="11" spans="1:251" s="28" customFormat="1" ht="15" customHeight="1">
      <c r="A11" s="30">
        <f t="shared" si="2"/>
        <v>44442</v>
      </c>
      <c r="B11" s="25">
        <f t="shared" si="0"/>
        <v>0</v>
      </c>
      <c r="C11" s="25"/>
      <c r="D11" s="25"/>
      <c r="E11" s="25"/>
      <c r="F11" s="25"/>
      <c r="G11" s="25"/>
      <c r="H11" s="25"/>
      <c r="I11" s="25"/>
      <c r="J11" s="26">
        <v>0</v>
      </c>
      <c r="K11" s="26">
        <v>0</v>
      </c>
      <c r="L11" s="26">
        <v>0</v>
      </c>
      <c r="M11" s="26">
        <v>0</v>
      </c>
      <c r="N11" s="27">
        <f t="shared" si="1"/>
        <v>0</v>
      </c>
      <c r="IO11" s="29"/>
      <c r="IP11" s="29"/>
      <c r="IQ11" s="29"/>
    </row>
    <row r="12" spans="1:251" s="28" customFormat="1" ht="15" customHeight="1">
      <c r="A12" s="30">
        <f t="shared" si="2"/>
        <v>44443</v>
      </c>
      <c r="B12" s="25">
        <f t="shared" si="0"/>
        <v>0</v>
      </c>
      <c r="C12" s="25"/>
      <c r="D12" s="25"/>
      <c r="E12" s="25"/>
      <c r="F12" s="25"/>
      <c r="G12" s="25"/>
      <c r="H12" s="25"/>
      <c r="I12" s="25"/>
      <c r="J12" s="26">
        <v>0</v>
      </c>
      <c r="K12" s="26">
        <v>0</v>
      </c>
      <c r="L12" s="26">
        <v>0</v>
      </c>
      <c r="M12" s="26">
        <v>0</v>
      </c>
      <c r="N12" s="27">
        <f t="shared" si="1"/>
        <v>0</v>
      </c>
      <c r="P12" s="29"/>
      <c r="Q12" s="29"/>
      <c r="R12" s="29"/>
      <c r="S12" s="29"/>
      <c r="T12" s="29"/>
      <c r="U12" s="29"/>
      <c r="V12" s="29"/>
      <c r="W12" s="29"/>
      <c r="IO12" s="29"/>
      <c r="IP12" s="29"/>
      <c r="IQ12" s="29"/>
    </row>
    <row r="13" spans="1:251" s="28" customFormat="1" ht="15" customHeight="1">
      <c r="A13" s="30">
        <f t="shared" si="2"/>
        <v>44444</v>
      </c>
      <c r="B13" s="25">
        <f t="shared" si="0"/>
        <v>0</v>
      </c>
      <c r="C13" s="25"/>
      <c r="D13" s="25"/>
      <c r="E13" s="25"/>
      <c r="F13" s="25"/>
      <c r="G13" s="25"/>
      <c r="H13" s="25"/>
      <c r="I13" s="25"/>
      <c r="J13" s="26">
        <v>0</v>
      </c>
      <c r="K13" s="26">
        <v>0</v>
      </c>
      <c r="L13" s="26">
        <v>0</v>
      </c>
      <c r="M13" s="26">
        <v>0</v>
      </c>
      <c r="N13" s="27">
        <f t="shared" si="1"/>
        <v>0</v>
      </c>
      <c r="P13" s="29"/>
      <c r="Q13" s="29"/>
      <c r="R13" s="29"/>
      <c r="S13" s="29"/>
      <c r="T13" s="29"/>
      <c r="U13" s="29"/>
      <c r="V13" s="29"/>
      <c r="W13" s="29"/>
      <c r="IO13" s="29"/>
      <c r="IP13" s="29"/>
      <c r="IQ13" s="29"/>
    </row>
    <row r="14" spans="1:251" s="28" customFormat="1" ht="15" customHeight="1">
      <c r="A14" s="30">
        <f t="shared" si="2"/>
        <v>44445</v>
      </c>
      <c r="B14" s="25">
        <f t="shared" si="0"/>
        <v>0</v>
      </c>
      <c r="C14" s="25"/>
      <c r="D14" s="25"/>
      <c r="E14" s="25"/>
      <c r="F14" s="25"/>
      <c r="G14" s="25"/>
      <c r="H14" s="25"/>
      <c r="I14" s="25"/>
      <c r="J14" s="26">
        <v>0</v>
      </c>
      <c r="K14" s="26">
        <v>0</v>
      </c>
      <c r="L14" s="26">
        <v>0</v>
      </c>
      <c r="M14" s="26">
        <v>0</v>
      </c>
      <c r="N14" s="27">
        <f t="shared" si="1"/>
        <v>0</v>
      </c>
      <c r="P14" s="29"/>
      <c r="Q14" s="29"/>
      <c r="R14" s="29"/>
      <c r="S14" s="29"/>
      <c r="T14" s="29"/>
      <c r="U14" s="29"/>
      <c r="V14" s="29"/>
      <c r="W14" s="29"/>
      <c r="IO14" s="29"/>
      <c r="IP14" s="29"/>
      <c r="IQ14" s="29"/>
    </row>
    <row r="15" spans="1:251" s="28" customFormat="1" ht="15" customHeight="1">
      <c r="A15" s="30">
        <f t="shared" si="2"/>
        <v>44446</v>
      </c>
      <c r="B15" s="25">
        <f t="shared" si="0"/>
        <v>0</v>
      </c>
      <c r="C15" s="25"/>
      <c r="D15" s="25"/>
      <c r="E15" s="25"/>
      <c r="F15" s="25"/>
      <c r="G15" s="25"/>
      <c r="H15" s="25"/>
      <c r="I15" s="25"/>
      <c r="J15" s="26">
        <v>0</v>
      </c>
      <c r="K15" s="26">
        <v>0</v>
      </c>
      <c r="L15" s="26">
        <v>0</v>
      </c>
      <c r="M15" s="26">
        <v>0</v>
      </c>
      <c r="N15" s="27">
        <f t="shared" si="1"/>
        <v>0</v>
      </c>
      <c r="P15" s="29"/>
      <c r="Q15" s="29"/>
      <c r="R15" s="29"/>
      <c r="S15" s="29"/>
      <c r="T15" s="29"/>
      <c r="U15" s="29"/>
      <c r="V15" s="29"/>
      <c r="W15" s="29"/>
      <c r="IO15" s="29"/>
      <c r="IP15" s="29"/>
      <c r="IQ15" s="29"/>
    </row>
    <row r="16" spans="1:251" s="28" customFormat="1" ht="15" customHeight="1">
      <c r="A16" s="30">
        <f t="shared" si="2"/>
        <v>44447</v>
      </c>
      <c r="B16" s="25">
        <f t="shared" si="0"/>
        <v>0</v>
      </c>
      <c r="C16" s="25"/>
      <c r="D16" s="25"/>
      <c r="E16" s="25"/>
      <c r="F16" s="25"/>
      <c r="G16" s="25"/>
      <c r="H16" s="25"/>
      <c r="I16" s="25"/>
      <c r="J16" s="26">
        <v>0</v>
      </c>
      <c r="K16" s="26">
        <v>0</v>
      </c>
      <c r="L16" s="26">
        <v>0</v>
      </c>
      <c r="M16" s="26">
        <v>0</v>
      </c>
      <c r="N16" s="27">
        <f t="shared" si="1"/>
        <v>0</v>
      </c>
      <c r="P16" s="29"/>
      <c r="Q16" s="29"/>
      <c r="R16" s="29"/>
      <c r="S16" s="29"/>
      <c r="T16" s="29"/>
      <c r="U16" s="29"/>
      <c r="V16" s="29"/>
      <c r="W16" s="29"/>
      <c r="IO16" s="29"/>
      <c r="IP16" s="29"/>
      <c r="IQ16" s="29"/>
    </row>
    <row r="17" spans="1:251" s="28" customFormat="1" ht="15" customHeight="1">
      <c r="A17" s="30">
        <f t="shared" si="2"/>
        <v>44448</v>
      </c>
      <c r="B17" s="25">
        <f t="shared" si="0"/>
        <v>0</v>
      </c>
      <c r="C17" s="25"/>
      <c r="D17" s="25"/>
      <c r="E17" s="25"/>
      <c r="F17" s="25"/>
      <c r="G17" s="25"/>
      <c r="H17" s="25"/>
      <c r="I17" s="25"/>
      <c r="J17" s="26">
        <v>0</v>
      </c>
      <c r="K17" s="26">
        <v>0</v>
      </c>
      <c r="L17" s="26">
        <v>0</v>
      </c>
      <c r="M17" s="26">
        <v>0</v>
      </c>
      <c r="N17" s="27">
        <f t="shared" si="1"/>
        <v>0</v>
      </c>
      <c r="P17" s="29"/>
      <c r="Q17" s="29"/>
      <c r="R17" s="29"/>
      <c r="S17" s="29"/>
      <c r="T17" s="29"/>
      <c r="U17" s="29"/>
      <c r="V17" s="29"/>
      <c r="W17" s="29"/>
      <c r="IO17" s="29"/>
      <c r="IP17" s="29"/>
      <c r="IQ17" s="29"/>
    </row>
    <row r="18" spans="1:251" s="28" customFormat="1" ht="15" customHeight="1">
      <c r="A18" s="30">
        <f t="shared" si="2"/>
        <v>44449</v>
      </c>
      <c r="B18" s="25">
        <f t="shared" si="0"/>
        <v>0</v>
      </c>
      <c r="C18" s="25"/>
      <c r="D18" s="25"/>
      <c r="E18" s="25"/>
      <c r="F18" s="25"/>
      <c r="G18" s="25"/>
      <c r="H18" s="25"/>
      <c r="I18" s="25"/>
      <c r="J18" s="26">
        <v>0</v>
      </c>
      <c r="K18" s="26">
        <v>0</v>
      </c>
      <c r="L18" s="26">
        <v>0</v>
      </c>
      <c r="M18" s="26">
        <v>0</v>
      </c>
      <c r="N18" s="27">
        <f t="shared" si="1"/>
        <v>0</v>
      </c>
      <c r="IO18" s="29"/>
      <c r="IP18" s="29"/>
      <c r="IQ18" s="29"/>
    </row>
    <row r="19" spans="1:251" s="28" customFormat="1" ht="15" customHeight="1">
      <c r="A19" s="30">
        <f t="shared" si="2"/>
        <v>44450</v>
      </c>
      <c r="B19" s="25">
        <f t="shared" si="0"/>
        <v>0</v>
      </c>
      <c r="C19" s="25"/>
      <c r="D19" s="25"/>
      <c r="E19" s="25"/>
      <c r="F19" s="25"/>
      <c r="G19" s="25"/>
      <c r="H19" s="25"/>
      <c r="I19" s="25"/>
      <c r="J19" s="26">
        <v>0</v>
      </c>
      <c r="K19" s="26">
        <v>0</v>
      </c>
      <c r="L19" s="26">
        <v>0</v>
      </c>
      <c r="M19" s="26">
        <v>0</v>
      </c>
      <c r="N19" s="27">
        <f t="shared" si="1"/>
        <v>0</v>
      </c>
      <c r="IO19" s="29"/>
      <c r="IP19" s="29"/>
      <c r="IQ19" s="29"/>
    </row>
    <row r="20" spans="1:251" s="28" customFormat="1" ht="15" customHeight="1">
      <c r="A20" s="30">
        <f t="shared" si="2"/>
        <v>44451</v>
      </c>
      <c r="B20" s="25">
        <f t="shared" si="0"/>
        <v>0</v>
      </c>
      <c r="C20" s="25"/>
      <c r="D20" s="25"/>
      <c r="E20" s="25"/>
      <c r="F20" s="25"/>
      <c r="G20" s="25"/>
      <c r="H20" s="25"/>
      <c r="I20" s="25"/>
      <c r="J20" s="26">
        <v>0</v>
      </c>
      <c r="K20" s="26">
        <v>0</v>
      </c>
      <c r="L20" s="26">
        <v>0</v>
      </c>
      <c r="M20" s="26">
        <v>0</v>
      </c>
      <c r="N20" s="27">
        <f t="shared" si="1"/>
        <v>0</v>
      </c>
      <c r="IO20" s="29"/>
      <c r="IP20" s="29"/>
      <c r="IQ20" s="29"/>
    </row>
    <row r="21" spans="1:251" s="28" customFormat="1" ht="15" customHeight="1">
      <c r="A21" s="30">
        <f t="shared" si="2"/>
        <v>44452</v>
      </c>
      <c r="B21" s="25">
        <f t="shared" si="0"/>
        <v>0</v>
      </c>
      <c r="C21" s="25"/>
      <c r="D21" s="25"/>
      <c r="E21" s="25"/>
      <c r="F21" s="25"/>
      <c r="G21" s="25"/>
      <c r="H21" s="25"/>
      <c r="I21" s="25"/>
      <c r="J21" s="26">
        <v>0</v>
      </c>
      <c r="K21" s="26">
        <v>0</v>
      </c>
      <c r="L21" s="26">
        <v>0</v>
      </c>
      <c r="M21" s="26">
        <v>0</v>
      </c>
      <c r="N21" s="27">
        <f t="shared" si="1"/>
        <v>0</v>
      </c>
      <c r="IO21" s="29"/>
      <c r="IP21" s="29"/>
      <c r="IQ21" s="29"/>
    </row>
    <row r="22" spans="1:251" s="28" customFormat="1" ht="15" customHeight="1">
      <c r="A22" s="30">
        <f t="shared" si="2"/>
        <v>44453</v>
      </c>
      <c r="B22" s="25">
        <f t="shared" si="0"/>
        <v>0</v>
      </c>
      <c r="C22" s="25"/>
      <c r="D22" s="25"/>
      <c r="E22" s="25"/>
      <c r="F22" s="25"/>
      <c r="G22" s="25"/>
      <c r="H22" s="25"/>
      <c r="I22" s="25"/>
      <c r="J22" s="26">
        <v>0</v>
      </c>
      <c r="K22" s="26">
        <v>0</v>
      </c>
      <c r="L22" s="26">
        <v>0</v>
      </c>
      <c r="M22" s="26">
        <v>0</v>
      </c>
      <c r="N22" s="27">
        <f t="shared" si="1"/>
        <v>0</v>
      </c>
      <c r="IO22" s="29"/>
      <c r="IP22" s="29"/>
      <c r="IQ22" s="29"/>
    </row>
    <row r="23" spans="1:251" s="28" customFormat="1" ht="15" customHeight="1">
      <c r="A23" s="30">
        <f t="shared" si="2"/>
        <v>44454</v>
      </c>
      <c r="B23" s="25">
        <f t="shared" si="0"/>
        <v>0</v>
      </c>
      <c r="C23" s="25"/>
      <c r="D23" s="25"/>
      <c r="E23" s="25"/>
      <c r="F23" s="25"/>
      <c r="G23" s="25"/>
      <c r="H23" s="25"/>
      <c r="I23" s="25"/>
      <c r="J23" s="26">
        <v>0</v>
      </c>
      <c r="K23" s="26">
        <v>0</v>
      </c>
      <c r="L23" s="26">
        <v>0</v>
      </c>
      <c r="M23" s="26">
        <v>0</v>
      </c>
      <c r="N23" s="27">
        <f t="shared" si="1"/>
        <v>0</v>
      </c>
      <c r="IO23" s="29"/>
      <c r="IP23" s="29"/>
      <c r="IQ23" s="29"/>
    </row>
    <row r="24" spans="1:251" s="28" customFormat="1" ht="15" customHeight="1">
      <c r="A24" s="30">
        <f t="shared" si="2"/>
        <v>44455</v>
      </c>
      <c r="B24" s="25">
        <f t="shared" si="0"/>
        <v>0</v>
      </c>
      <c r="C24" s="25"/>
      <c r="D24" s="25"/>
      <c r="E24" s="25"/>
      <c r="F24" s="25"/>
      <c r="G24" s="25"/>
      <c r="H24" s="25"/>
      <c r="I24" s="25"/>
      <c r="J24" s="26">
        <v>0</v>
      </c>
      <c r="K24" s="26">
        <v>0</v>
      </c>
      <c r="L24" s="26">
        <v>0</v>
      </c>
      <c r="M24" s="26">
        <v>0</v>
      </c>
      <c r="N24" s="27">
        <f t="shared" si="1"/>
        <v>0</v>
      </c>
      <c r="IO24" s="29"/>
      <c r="IP24" s="29"/>
      <c r="IQ24" s="29"/>
    </row>
    <row r="25" spans="1:251" s="28" customFormat="1" ht="15" customHeight="1">
      <c r="A25" s="30">
        <f t="shared" si="2"/>
        <v>44456</v>
      </c>
      <c r="B25" s="25">
        <f t="shared" si="0"/>
        <v>0</v>
      </c>
      <c r="C25" s="25"/>
      <c r="D25" s="25"/>
      <c r="E25" s="25"/>
      <c r="F25" s="25"/>
      <c r="G25" s="25"/>
      <c r="H25" s="25"/>
      <c r="I25" s="25"/>
      <c r="J25" s="26">
        <v>0</v>
      </c>
      <c r="K25" s="26">
        <v>0</v>
      </c>
      <c r="L25" s="26">
        <v>0</v>
      </c>
      <c r="M25" s="26">
        <v>0</v>
      </c>
      <c r="N25" s="27">
        <f t="shared" si="1"/>
        <v>0</v>
      </c>
      <c r="IO25" s="29"/>
      <c r="IP25" s="29"/>
      <c r="IQ25" s="29"/>
    </row>
    <row r="26" spans="1:251" s="28" customFormat="1" ht="15" customHeight="1">
      <c r="A26" s="30">
        <f t="shared" si="2"/>
        <v>44457</v>
      </c>
      <c r="B26" s="25">
        <f t="shared" si="0"/>
        <v>0</v>
      </c>
      <c r="C26" s="25"/>
      <c r="D26" s="25"/>
      <c r="E26" s="25"/>
      <c r="F26" s="25"/>
      <c r="G26" s="25"/>
      <c r="H26" s="25"/>
      <c r="I26" s="25"/>
      <c r="J26" s="26">
        <v>0</v>
      </c>
      <c r="K26" s="26">
        <v>0</v>
      </c>
      <c r="L26" s="26">
        <v>0</v>
      </c>
      <c r="M26" s="26">
        <v>0</v>
      </c>
      <c r="N26" s="27">
        <f t="shared" si="1"/>
        <v>0</v>
      </c>
      <c r="IO26" s="29"/>
      <c r="IP26" s="29"/>
      <c r="IQ26" s="29"/>
    </row>
    <row r="27" spans="1:251" s="28" customFormat="1" ht="15" customHeight="1">
      <c r="A27" s="30">
        <f t="shared" si="2"/>
        <v>44458</v>
      </c>
      <c r="B27" s="25">
        <f t="shared" si="0"/>
        <v>0</v>
      </c>
      <c r="C27" s="25"/>
      <c r="D27" s="25"/>
      <c r="E27" s="25"/>
      <c r="F27" s="25"/>
      <c r="G27" s="25"/>
      <c r="H27" s="25"/>
      <c r="I27" s="25"/>
      <c r="J27" s="26">
        <v>0</v>
      </c>
      <c r="K27" s="26">
        <v>0</v>
      </c>
      <c r="L27" s="26">
        <v>0</v>
      </c>
      <c r="M27" s="26">
        <v>0</v>
      </c>
      <c r="N27" s="27">
        <f t="shared" si="1"/>
        <v>0</v>
      </c>
      <c r="IO27" s="29"/>
      <c r="IP27" s="29"/>
      <c r="IQ27" s="29"/>
    </row>
    <row r="28" spans="1:251" s="28" customFormat="1" ht="15" customHeight="1">
      <c r="A28" s="30">
        <f t="shared" si="2"/>
        <v>44459</v>
      </c>
      <c r="B28" s="25">
        <f t="shared" si="0"/>
        <v>0</v>
      </c>
      <c r="C28" s="25"/>
      <c r="D28" s="25"/>
      <c r="E28" s="25"/>
      <c r="F28" s="25"/>
      <c r="G28" s="25"/>
      <c r="H28" s="25"/>
      <c r="I28" s="25"/>
      <c r="J28" s="26">
        <v>0</v>
      </c>
      <c r="K28" s="26">
        <v>0</v>
      </c>
      <c r="L28" s="26">
        <v>0</v>
      </c>
      <c r="M28" s="26">
        <v>0</v>
      </c>
      <c r="N28" s="27">
        <f t="shared" si="1"/>
        <v>0</v>
      </c>
      <c r="IO28" s="29"/>
      <c r="IP28" s="29"/>
      <c r="IQ28" s="29"/>
    </row>
    <row r="29" spans="1:251" s="28" customFormat="1" ht="15" customHeight="1">
      <c r="A29" s="30">
        <f t="shared" si="2"/>
        <v>44460</v>
      </c>
      <c r="B29" s="25">
        <f t="shared" si="0"/>
        <v>0</v>
      </c>
      <c r="C29" s="25"/>
      <c r="D29" s="25"/>
      <c r="E29" s="25"/>
      <c r="F29" s="25"/>
      <c r="G29" s="25"/>
      <c r="H29" s="25"/>
      <c r="I29" s="25"/>
      <c r="J29" s="26">
        <v>0</v>
      </c>
      <c r="K29" s="26">
        <v>0</v>
      </c>
      <c r="L29" s="26">
        <v>0</v>
      </c>
      <c r="M29" s="26">
        <v>0</v>
      </c>
      <c r="N29" s="27">
        <f t="shared" si="1"/>
        <v>0</v>
      </c>
      <c r="IO29" s="29"/>
      <c r="IP29" s="29"/>
      <c r="IQ29" s="29"/>
    </row>
    <row r="30" spans="1:251" s="28" customFormat="1" ht="15" customHeight="1">
      <c r="A30" s="30">
        <f t="shared" si="2"/>
        <v>44461</v>
      </c>
      <c r="B30" s="25">
        <f t="shared" si="0"/>
        <v>0</v>
      </c>
      <c r="C30" s="25"/>
      <c r="D30" s="25"/>
      <c r="E30" s="25"/>
      <c r="F30" s="25"/>
      <c r="G30" s="25"/>
      <c r="H30" s="25"/>
      <c r="I30" s="25"/>
      <c r="J30" s="26">
        <v>0</v>
      </c>
      <c r="K30" s="26">
        <v>0</v>
      </c>
      <c r="L30" s="26">
        <v>0</v>
      </c>
      <c r="M30" s="26">
        <v>0</v>
      </c>
      <c r="N30" s="27">
        <f t="shared" si="1"/>
        <v>0</v>
      </c>
      <c r="IO30" s="29"/>
      <c r="IP30" s="29"/>
      <c r="IQ30" s="29"/>
    </row>
    <row r="31" spans="1:251" s="28" customFormat="1" ht="15" customHeight="1">
      <c r="A31" s="30">
        <f t="shared" si="2"/>
        <v>44462</v>
      </c>
      <c r="B31" s="25">
        <f t="shared" si="0"/>
        <v>0</v>
      </c>
      <c r="C31" s="25"/>
      <c r="D31" s="25"/>
      <c r="E31" s="25"/>
      <c r="F31" s="25"/>
      <c r="G31" s="25"/>
      <c r="H31" s="25"/>
      <c r="I31" s="25"/>
      <c r="J31" s="26">
        <v>0</v>
      </c>
      <c r="K31" s="26">
        <v>0</v>
      </c>
      <c r="L31" s="26">
        <v>0</v>
      </c>
      <c r="M31" s="26">
        <v>0</v>
      </c>
      <c r="N31" s="27">
        <f t="shared" si="1"/>
        <v>0</v>
      </c>
      <c r="IO31" s="29"/>
      <c r="IP31" s="29"/>
      <c r="IQ31" s="29"/>
    </row>
    <row r="32" spans="1:251" s="28" customFormat="1" ht="15" customHeight="1">
      <c r="A32" s="30">
        <f t="shared" si="2"/>
        <v>44463</v>
      </c>
      <c r="B32" s="25">
        <f t="shared" si="0"/>
        <v>0</v>
      </c>
      <c r="C32" s="25"/>
      <c r="D32" s="25"/>
      <c r="E32" s="25"/>
      <c r="F32" s="25"/>
      <c r="G32" s="25"/>
      <c r="H32" s="25"/>
      <c r="I32" s="25"/>
      <c r="J32" s="26">
        <v>0</v>
      </c>
      <c r="K32" s="26">
        <v>0</v>
      </c>
      <c r="L32" s="26">
        <v>0</v>
      </c>
      <c r="M32" s="26">
        <v>0</v>
      </c>
      <c r="N32" s="27">
        <f t="shared" si="1"/>
        <v>0</v>
      </c>
      <c r="IO32" s="29"/>
      <c r="IP32" s="29"/>
      <c r="IQ32" s="29"/>
    </row>
    <row r="33" spans="1:251" s="28" customFormat="1" ht="15" customHeight="1">
      <c r="A33" s="30">
        <f t="shared" si="2"/>
        <v>44464</v>
      </c>
      <c r="B33" s="25">
        <f t="shared" si="0"/>
        <v>0</v>
      </c>
      <c r="C33" s="25"/>
      <c r="D33" s="25"/>
      <c r="E33" s="25"/>
      <c r="F33" s="25"/>
      <c r="G33" s="25"/>
      <c r="H33" s="25"/>
      <c r="I33" s="25"/>
      <c r="J33" s="26">
        <v>0</v>
      </c>
      <c r="K33" s="26">
        <v>0</v>
      </c>
      <c r="L33" s="26">
        <v>0</v>
      </c>
      <c r="M33" s="26">
        <v>0</v>
      </c>
      <c r="N33" s="27">
        <f t="shared" si="1"/>
        <v>0</v>
      </c>
      <c r="IO33" s="29"/>
      <c r="IP33" s="29"/>
      <c r="IQ33" s="29"/>
    </row>
    <row r="34" spans="1:251" s="28" customFormat="1" ht="15" customHeight="1">
      <c r="A34" s="30">
        <f t="shared" si="2"/>
        <v>44465</v>
      </c>
      <c r="B34" s="25">
        <f t="shared" si="0"/>
        <v>0</v>
      </c>
      <c r="C34" s="25"/>
      <c r="D34" s="25"/>
      <c r="E34" s="25"/>
      <c r="F34" s="25"/>
      <c r="G34" s="25"/>
      <c r="H34" s="25"/>
      <c r="I34" s="25"/>
      <c r="J34" s="26">
        <v>0</v>
      </c>
      <c r="K34" s="26">
        <v>0</v>
      </c>
      <c r="L34" s="26">
        <v>0</v>
      </c>
      <c r="M34" s="26">
        <v>0</v>
      </c>
      <c r="N34" s="27">
        <f t="shared" si="1"/>
        <v>0</v>
      </c>
      <c r="IO34" s="29"/>
      <c r="IP34" s="29"/>
      <c r="IQ34" s="29"/>
    </row>
    <row r="35" spans="1:251" s="28" customFormat="1" ht="15" customHeight="1">
      <c r="A35" s="30">
        <f t="shared" si="2"/>
        <v>44466</v>
      </c>
      <c r="B35" s="25">
        <f t="shared" si="0"/>
        <v>0</v>
      </c>
      <c r="C35" s="25"/>
      <c r="D35" s="25"/>
      <c r="E35" s="25"/>
      <c r="F35" s="25"/>
      <c r="G35" s="25"/>
      <c r="H35" s="25"/>
      <c r="I35" s="25"/>
      <c r="J35" s="26">
        <v>0</v>
      </c>
      <c r="K35" s="26">
        <v>0</v>
      </c>
      <c r="L35" s="26">
        <v>0</v>
      </c>
      <c r="M35" s="26">
        <v>0</v>
      </c>
      <c r="N35" s="27">
        <f t="shared" si="1"/>
        <v>0</v>
      </c>
      <c r="IO35" s="29"/>
      <c r="IP35" s="29"/>
      <c r="IQ35" s="29"/>
    </row>
    <row r="36" spans="1:251" s="28" customFormat="1" ht="15" customHeight="1">
      <c r="A36" s="30">
        <f t="shared" si="2"/>
        <v>44467</v>
      </c>
      <c r="B36" s="25">
        <f t="shared" si="0"/>
        <v>0</v>
      </c>
      <c r="C36" s="25"/>
      <c r="D36" s="25"/>
      <c r="E36" s="25"/>
      <c r="F36" s="25"/>
      <c r="G36" s="25"/>
      <c r="H36" s="25"/>
      <c r="I36" s="25"/>
      <c r="J36" s="26">
        <v>0</v>
      </c>
      <c r="K36" s="26">
        <v>0</v>
      </c>
      <c r="L36" s="26">
        <v>0</v>
      </c>
      <c r="M36" s="26">
        <v>0</v>
      </c>
      <c r="N36" s="27">
        <f t="shared" si="1"/>
        <v>0</v>
      </c>
      <c r="IO36" s="29"/>
      <c r="IP36" s="29"/>
      <c r="IQ36" s="29"/>
    </row>
    <row r="37" spans="1:251" s="28" customFormat="1" ht="15" customHeight="1">
      <c r="A37" s="30">
        <f t="shared" si="2"/>
        <v>44468</v>
      </c>
      <c r="B37" s="25">
        <f t="shared" si="0"/>
        <v>0</v>
      </c>
      <c r="C37" s="25"/>
      <c r="D37" s="25"/>
      <c r="E37" s="25"/>
      <c r="F37" s="25"/>
      <c r="G37" s="25"/>
      <c r="H37" s="25"/>
      <c r="I37" s="25"/>
      <c r="J37" s="26">
        <v>0</v>
      </c>
      <c r="K37" s="26">
        <v>0</v>
      </c>
      <c r="L37" s="26">
        <v>0</v>
      </c>
      <c r="M37" s="26">
        <v>0</v>
      </c>
      <c r="N37" s="27">
        <f t="shared" si="1"/>
        <v>0</v>
      </c>
      <c r="IO37" s="29"/>
      <c r="IP37" s="29"/>
      <c r="IQ37" s="29"/>
    </row>
    <row r="38" spans="1:251" s="28" customFormat="1" ht="15" customHeight="1">
      <c r="A38" s="30">
        <f t="shared" si="2"/>
        <v>44469</v>
      </c>
      <c r="B38" s="25">
        <f t="shared" si="0"/>
        <v>0</v>
      </c>
      <c r="C38" s="25"/>
      <c r="D38" s="25"/>
      <c r="E38" s="25"/>
      <c r="F38" s="25"/>
      <c r="G38" s="25"/>
      <c r="H38" s="25"/>
      <c r="I38" s="25"/>
      <c r="J38" s="31">
        <v>0</v>
      </c>
      <c r="K38" s="31">
        <v>0</v>
      </c>
      <c r="L38" s="31">
        <v>0</v>
      </c>
      <c r="M38" s="31">
        <v>0</v>
      </c>
      <c r="N38" s="43">
        <f t="shared" si="1"/>
        <v>0</v>
      </c>
      <c r="IO38" s="29"/>
      <c r="IP38" s="29"/>
      <c r="IQ38" s="29"/>
    </row>
    <row r="39" spans="1:14" ht="24.75" customHeight="1">
      <c r="A39" s="32" t="s">
        <v>14</v>
      </c>
      <c r="B39" s="32"/>
      <c r="C39" s="32"/>
      <c r="D39" s="32"/>
      <c r="E39" s="32"/>
      <c r="F39" s="32"/>
      <c r="G39" s="32"/>
      <c r="H39" s="32"/>
      <c r="I39" s="32"/>
      <c r="J39" s="33" t="s">
        <v>15</v>
      </c>
      <c r="K39" s="33"/>
      <c r="L39" s="34">
        <f>SUM(N9:N38)</f>
        <v>0</v>
      </c>
      <c r="M39" s="34"/>
      <c r="N39" s="34"/>
    </row>
    <row r="40" spans="1:14" ht="15" customHeight="1">
      <c r="A40" s="32"/>
      <c r="B40" s="32"/>
      <c r="C40" s="32"/>
      <c r="D40" s="32"/>
      <c r="E40" s="32"/>
      <c r="F40" s="32"/>
      <c r="G40" s="32"/>
      <c r="H40" s="32"/>
      <c r="I40" s="32"/>
      <c r="J40" s="33"/>
      <c r="K40" s="33"/>
      <c r="L40" s="34"/>
      <c r="M40" s="34"/>
      <c r="N40" s="34"/>
    </row>
    <row r="41" spans="1:14" ht="15" customHeight="1">
      <c r="A41" s="32"/>
      <c r="B41" s="32"/>
      <c r="C41" s="32"/>
      <c r="D41" s="32"/>
      <c r="E41" s="32"/>
      <c r="F41" s="32"/>
      <c r="G41" s="32"/>
      <c r="H41" s="32"/>
      <c r="I41" s="32"/>
      <c r="J41" s="33"/>
      <c r="K41" s="33"/>
      <c r="L41" s="34"/>
      <c r="M41" s="34"/>
      <c r="N41" s="34"/>
    </row>
    <row r="42" spans="1:14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3"/>
      <c r="K42" s="33"/>
      <c r="L42" s="34"/>
      <c r="M42" s="34"/>
      <c r="N42" s="34"/>
    </row>
    <row r="43" spans="1:14" ht="15" customHeight="1">
      <c r="A43" s="32"/>
      <c r="B43" s="32"/>
      <c r="C43" s="32"/>
      <c r="D43" s="32"/>
      <c r="E43" s="32"/>
      <c r="F43" s="32"/>
      <c r="G43" s="32"/>
      <c r="H43" s="32"/>
      <c r="I43" s="32"/>
      <c r="J43" s="35" t="s">
        <v>16</v>
      </c>
      <c r="K43" s="35"/>
      <c r="L43" s="35"/>
      <c r="M43" s="35"/>
      <c r="N43" s="35"/>
    </row>
    <row r="44" spans="1:14" ht="24.75" customHeight="1">
      <c r="A44" s="36">
        <f ca="1">TODAY()</f>
        <v>44239</v>
      </c>
      <c r="B44" s="36"/>
      <c r="C44" s="36"/>
      <c r="D44" s="36"/>
      <c r="E44" s="36"/>
      <c r="F44" s="36"/>
      <c r="G44" s="36"/>
      <c r="H44" s="36"/>
      <c r="I44" s="36"/>
      <c r="J44" s="35"/>
      <c r="K44" s="35"/>
      <c r="L44" s="35"/>
      <c r="M44" s="35"/>
      <c r="N44" s="35"/>
    </row>
    <row r="45" spans="1:14" ht="24.75" customHeight="1">
      <c r="A45" s="37" t="s">
        <v>17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</row>
  </sheetData>
  <sheetProtection sheet="1" objects="1" scenarios="1" formatCells="0" formatColumns="0" formatRows="0" selectLockedCells="1"/>
  <mergeCells count="49">
    <mergeCell ref="A1:L4"/>
    <mergeCell ref="M1:N4"/>
    <mergeCell ref="A5:C5"/>
    <mergeCell ref="D5:N5"/>
    <mergeCell ref="A6:C6"/>
    <mergeCell ref="D6:I6"/>
    <mergeCell ref="J6:K6"/>
    <mergeCell ref="L6:N6"/>
    <mergeCell ref="A7:C7"/>
    <mergeCell ref="D7:I7"/>
    <mergeCell ref="J7:K7"/>
    <mergeCell ref="L7:N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A39:I43"/>
    <mergeCell ref="J39:K42"/>
    <mergeCell ref="L39:N42"/>
    <mergeCell ref="J43:N44"/>
    <mergeCell ref="A44:I44"/>
    <mergeCell ref="A45:N45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/>
  <cp:lastPrinted>2021-02-12T18:27:55Z</cp:lastPrinted>
  <dcterms:created xsi:type="dcterms:W3CDTF">2017-11-22T16:29:31Z</dcterms:created>
  <dcterms:modified xsi:type="dcterms:W3CDTF">2021-02-12T18:27:39Z</dcterms:modified>
  <cp:category/>
  <cp:version/>
  <cp:contentType/>
  <cp:contentStatus/>
  <cp:revision>1</cp:revision>
</cp:coreProperties>
</file>