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59" firstSheet="1" activeTab="1"/>
  </bookViews>
  <sheets>
    <sheet name="CALENDARIO 2018" sheetId="1" state="hidden" r:id="rId1"/>
    <sheet name="SET" sheetId="2" r:id="rId2"/>
    <sheet name="OUT" sheetId="3" r:id="rId3"/>
    <sheet name="NOV" sheetId="4" r:id="rId4"/>
    <sheet name="DEZ" sheetId="5" r:id="rId5"/>
  </sheets>
  <definedNames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<sst xmlns="http://schemas.openxmlformats.org/spreadsheetml/2006/main" count="571" uniqueCount="62">
  <si>
    <t>DATA</t>
  </si>
  <si>
    <t>ASSINATURA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</si>
  <si>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</si>
  <si>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</si>
  <si>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</si>
  <si>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</si>
  <si>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</si>
  <si>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</si>
  <si>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</si>
  <si>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</si>
  <si>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</si>
  <si>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</si>
  <si>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</si>
  <si>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</si>
  <si>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</si>
  <si>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</si>
  <si>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</si>
  <si>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</si>
  <si>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</si>
  <si>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</si>
  <si>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</si>
  <si>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</si>
  <si>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</si>
  <si>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</si>
  <si>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</si>
  <si>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</si>
  <si>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</si>
  <si>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</si>
  <si>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</si>
  <si>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</si>
  <si>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</si>
  <si>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</si>
  <si>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</si>
  <si>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</si>
  <si>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</si>
  <si>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</si>
  <si>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</si>
  <si>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</si>
  <si>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</si>
  <si>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</si>
  <si>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</si>
  <si>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</si>
  <si>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</si>
  <si>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</si>
  <si>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</si>
  <si>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E-MAIL PESSOAL: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</si>
  <si>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</si>
  <si>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</si>
  <si>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PAIXÃO DE CRISTO</t>
  </si>
  <si>
    <t>TIRADENTES</t>
  </si>
  <si>
    <t>PADROEIRA DO BRASIL</t>
  </si>
  <si>
    <t>DIA DA JUSTIÇA</t>
  </si>
  <si>
    <t>HORAS DE TRABALHO VOLUNTÁRIO</t>
  </si>
  <si>
    <t>TOTAL</t>
  </si>
  <si>
    <t>TRABALHO VOLUNTÁRIO</t>
  </si>
  <si>
    <t>ENVIAR ESTA EFETIVIDADE APENAS POR MALOTE  PARA A UNIDADE DE ESTÁGIOS (NÃO ENVIAR POR EMAIL)!</t>
  </si>
  <si>
    <t>E1</t>
  </si>
  <si>
    <t>S1</t>
  </si>
  <si>
    <t>E2</t>
  </si>
  <si>
    <t>S2</t>
  </si>
  <si>
    <t>MATRICULA:</t>
  </si>
  <si>
    <t>CPF: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</si>
</sst>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&quot;R$&quot;\ * #,##0.00_-;\-&quot;R$&quot;\ * #,##0.00_-;_-&quot;R$&quot;\ * &quot;-&quot;??_-;_-@_-"/>
    <numFmt numFmtId="176" formatCode="[hh]:mm"/>
    <numFmt numFmtId="177" formatCode="dd/mm/yy"/>
    <numFmt numFmtId="178" formatCode="[$-416]dddd\,\ d&quot; de &quot;mmmm&quot; de &quot;yyyy"/>
    <numFmt numFmtId="179" formatCode="dd/mm/yy;@"/>
    <numFmt numFmtId="180" formatCode="mmm/yyyy"/>
    <numFmt numFmtId="181" formatCode="h:mm;@"/>
    <numFmt numFmtId="182" formatCode="[hh]"/>
    <numFmt numFmtId="183" formatCode="yyyy"/>
    <numFmt numFmtId="184" formatCode="[$-F800]dddd\,\ mmmm\ dd\,\ yyyy"/>
    <numFmt numFmtId="185" formatCode="[$-809]dd\ mmmm\ yyyy"/>
    <numFmt numFmtId="186" formatCode="mmm\-yyyy"/>
  </numFmts>
  <fonts count="55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4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3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81" fontId="0" fillId="0" borderId="0" xfId="0" applyNumberFormat="1" applyAlignment="1" applyProtection="1">
      <alignment horizontal="center"/>
      <protection/>
    </xf>
    <xf numFmtId="18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0" fillId="0" borderId="13" xfId="44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42" fillId="35" borderId="16" xfId="44" applyFill="1" applyBorder="1" applyAlignment="1" applyProtection="1">
      <alignment horizontal="left" vertical="center"/>
      <protection locked="0"/>
    </xf>
    <xf numFmtId="0" fontId="53" fillId="35" borderId="17" xfId="0" applyFont="1" applyFill="1" applyBorder="1" applyAlignment="1" applyProtection="1">
      <alignment horizontal="left" vertical="center"/>
      <protection locked="0"/>
    </xf>
    <xf numFmtId="0" fontId="53" fillId="35" borderId="18" xfId="0" applyFont="1" applyFill="1" applyBorder="1" applyAlignment="1" applyProtection="1">
      <alignment horizontal="left" vertical="center"/>
      <protection locked="0"/>
    </xf>
    <xf numFmtId="184" fontId="30" fillId="35" borderId="19" xfId="0" applyNumberFormat="1" applyFont="1" applyFill="1" applyBorder="1" applyAlignment="1" applyProtection="1">
      <alignment horizontal="center" vertical="center"/>
      <protection hidden="1"/>
    </xf>
    <xf numFmtId="184" fontId="30" fillId="35" borderId="20" xfId="0" applyNumberFormat="1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locked="0"/>
    </xf>
    <xf numFmtId="0" fontId="8" fillId="35" borderId="14" xfId="0" applyFont="1" applyFill="1" applyBorder="1" applyAlignment="1" applyProtection="1">
      <alignment horizontal="center" vertical="center"/>
      <protection locked="0"/>
    </xf>
    <xf numFmtId="0" fontId="8" fillId="35" borderId="21" xfId="0" applyFont="1" applyFill="1" applyBorder="1" applyAlignment="1" applyProtection="1">
      <alignment horizontal="center" vertical="center"/>
      <protection locked="0"/>
    </xf>
    <xf numFmtId="0" fontId="8" fillId="35" borderId="22" xfId="0" applyFont="1" applyFill="1" applyBorder="1" applyAlignment="1" applyProtection="1">
      <alignment horizontal="center" vertical="center"/>
      <protection locked="0"/>
    </xf>
    <xf numFmtId="0" fontId="8" fillId="35" borderId="23" xfId="0" applyFont="1" applyFill="1" applyBorder="1" applyAlignment="1" applyProtection="1">
      <alignment horizontal="center" vertical="center"/>
      <protection locked="0"/>
    </xf>
    <xf numFmtId="0" fontId="8" fillId="35" borderId="24" xfId="0" applyFont="1" applyFill="1" applyBorder="1" applyAlignment="1" applyProtection="1">
      <alignment horizontal="center" vertical="center"/>
      <protection locked="0"/>
    </xf>
    <xf numFmtId="0" fontId="29" fillId="12" borderId="25" xfId="0" applyFont="1" applyFill="1" applyBorder="1" applyAlignment="1" applyProtection="1">
      <alignment horizontal="center" vertical="center" wrapText="1"/>
      <protection hidden="1"/>
    </xf>
    <xf numFmtId="0" fontId="29" fillId="12" borderId="26" xfId="0" applyFont="1" applyFill="1" applyBorder="1" applyAlignment="1" applyProtection="1">
      <alignment horizontal="center" vertical="center" wrapText="1"/>
      <protection hidden="1"/>
    </xf>
    <xf numFmtId="0" fontId="29" fillId="12" borderId="2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9" fillId="12" borderId="28" xfId="0" applyFont="1" applyFill="1" applyBorder="1" applyAlignment="1" applyProtection="1">
      <alignment horizontal="center" vertical="center" wrapText="1"/>
      <protection hidden="1"/>
    </xf>
    <xf numFmtId="0" fontId="29" fillId="12" borderId="0" xfId="0" applyFont="1" applyFill="1" applyBorder="1" applyAlignment="1" applyProtection="1">
      <alignment horizontal="center" vertical="center" wrapText="1"/>
      <protection hidden="1"/>
    </xf>
    <xf numFmtId="0" fontId="29" fillId="12" borderId="29" xfId="0" applyFont="1" applyFill="1" applyBorder="1" applyAlignment="1" applyProtection="1">
      <alignment horizontal="center" vertical="center" wrapText="1"/>
      <protection hidden="1"/>
    </xf>
    <xf numFmtId="0" fontId="29" fillId="12" borderId="30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9" fillId="12" borderId="32" xfId="0" applyFont="1" applyFill="1" applyBorder="1" applyAlignment="1" applyProtection="1">
      <alignment horizontal="center" vertical="center" wrapText="1"/>
      <protection hidden="1"/>
    </xf>
    <xf numFmtId="14" fontId="8" fillId="36" borderId="33" xfId="0" applyNumberFormat="1" applyFont="1" applyFill="1" applyBorder="1" applyAlignment="1" applyProtection="1">
      <alignment horizontal="left" vertical="center"/>
      <protection hidden="1"/>
    </xf>
    <xf numFmtId="14" fontId="8" fillId="36" borderId="11" xfId="0" applyNumberFormat="1" applyFont="1" applyFill="1" applyBorder="1" applyAlignment="1" applyProtection="1">
      <alignment horizontal="left" vertical="center"/>
      <protection hidden="1"/>
    </xf>
    <xf numFmtId="0" fontId="8" fillId="36" borderId="34" xfId="0" applyFont="1" applyFill="1" applyBorder="1" applyAlignment="1" applyProtection="1">
      <alignment horizontal="left" vertical="center"/>
      <protection hidden="1"/>
    </xf>
    <xf numFmtId="0" fontId="8" fillId="36" borderId="14" xfId="0" applyFont="1" applyFill="1" applyBorder="1" applyAlignment="1" applyProtection="1">
      <alignment horizontal="left" vertical="center"/>
      <protection hidden="1"/>
    </xf>
    <xf numFmtId="0" fontId="8" fillId="36" borderId="13" xfId="0" applyFont="1" applyFill="1" applyBorder="1" applyAlignment="1" applyProtection="1">
      <alignment horizontal="right" vertical="center"/>
      <protection hidden="1"/>
    </xf>
    <xf numFmtId="0" fontId="8" fillId="36" borderId="14" xfId="0" applyFont="1" applyFill="1" applyBorder="1" applyAlignment="1" applyProtection="1">
      <alignment horizontal="right" vertical="center"/>
      <protection hidden="1"/>
    </xf>
    <xf numFmtId="0" fontId="8" fillId="36" borderId="35" xfId="0" applyFont="1" applyFill="1" applyBorder="1" applyAlignment="1" applyProtection="1">
      <alignment horizontal="left" vertical="center"/>
      <protection hidden="1"/>
    </xf>
    <xf numFmtId="0" fontId="8" fillId="36" borderId="17" xfId="0" applyFont="1" applyFill="1" applyBorder="1" applyAlignment="1" applyProtection="1">
      <alignment horizontal="left" vertical="center"/>
      <protection hidden="1"/>
    </xf>
    <xf numFmtId="0" fontId="8" fillId="36" borderId="22" xfId="0" applyFont="1" applyFill="1" applyBorder="1" applyAlignment="1" applyProtection="1">
      <alignment horizontal="right" vertical="center"/>
      <protection hidden="1"/>
    </xf>
    <xf numFmtId="0" fontId="8" fillId="36" borderId="23" xfId="0" applyFont="1" applyFill="1" applyBorder="1" applyAlignment="1" applyProtection="1">
      <alignment horizontal="right" vertical="center"/>
      <protection hidden="1"/>
    </xf>
    <xf numFmtId="0" fontId="8" fillId="36" borderId="36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 wrapText="1"/>
      <protection hidden="1"/>
    </xf>
    <xf numFmtId="49" fontId="8" fillId="36" borderId="37" xfId="0" applyNumberFormat="1" applyFont="1" applyFill="1" applyBorder="1" applyAlignment="1" applyProtection="1">
      <alignment horizontal="center" vertical="center" shrinkToFit="1"/>
      <protection hidden="1"/>
    </xf>
    <xf numFmtId="49" fontId="8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7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40" xfId="0" applyFont="1" applyFill="1" applyBorder="1" applyAlignment="1" applyProtection="1">
      <alignment horizontal="left" vertical="top"/>
      <protection hidden="1"/>
    </xf>
    <xf numFmtId="0" fontId="7" fillId="35" borderId="41" xfId="0" applyFont="1" applyFill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7" fillId="35" borderId="13" xfId="0" applyFont="1" applyFill="1" applyBorder="1" applyAlignment="1" applyProtection="1">
      <alignment horizontal="left" vertical="top"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0" fontId="7" fillId="35" borderId="13" xfId="0" applyFont="1" applyFill="1" applyBorder="1" applyAlignment="1" applyProtection="1">
      <alignment horizontal="left" vertical="top"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14" fontId="30" fillId="35" borderId="25" xfId="0" applyNumberFormat="1" applyFont="1" applyFill="1" applyBorder="1" applyAlignment="1" applyProtection="1">
      <alignment horizontal="left" vertical="top"/>
      <protection hidden="1"/>
    </xf>
    <xf numFmtId="14" fontId="30" fillId="35" borderId="26" xfId="0" applyNumberFormat="1" applyFont="1" applyFill="1" applyBorder="1" applyAlignment="1" applyProtection="1">
      <alignment horizontal="left" vertical="top"/>
      <protection hidden="1"/>
    </xf>
    <xf numFmtId="182" fontId="10" fillId="37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7" xfId="0" applyNumberFormat="1" applyFont="1" applyFill="1" applyBorder="1" applyAlignment="1" applyProtection="1">
      <alignment horizontal="center" vertical="center" wrapText="1" shrinkToFit="1"/>
      <protection hidden="1"/>
    </xf>
    <xf numFmtId="14" fontId="30" fillId="35" borderId="28" xfId="0" applyNumberFormat="1" applyFont="1" applyFill="1" applyBorder="1" applyAlignment="1" applyProtection="1">
      <alignment horizontal="left" vertical="top"/>
      <protection hidden="1"/>
    </xf>
    <xf numFmtId="14" fontId="30" fillId="35" borderId="0" xfId="0" applyNumberFormat="1" applyFont="1" applyFill="1" applyBorder="1" applyAlignment="1" applyProtection="1">
      <alignment horizontal="left" vertical="top"/>
      <protection hidden="1"/>
    </xf>
    <xf numFmtId="182" fontId="10" fillId="37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42" xfId="0" applyNumberFormat="1" applyFont="1" applyFill="1" applyBorder="1" applyAlignment="1" applyProtection="1">
      <alignment horizontal="center" vertical="center" wrapText="1" shrinkToFit="1"/>
      <protection hidden="1"/>
    </xf>
    <xf numFmtId="14" fontId="54" fillId="12" borderId="25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6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7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19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0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42" xfId="0" applyNumberFormat="1" applyFont="1" applyFill="1" applyBorder="1" applyAlignment="1" applyProtection="1">
      <alignment horizontal="center" vertical="center" wrapText="1"/>
      <protection hidden="1"/>
    </xf>
    <xf numFmtId="14" fontId="8" fillId="37" borderId="43" xfId="0" applyNumberFormat="1" applyFont="1" applyFill="1" applyBorder="1" applyAlignment="1" applyProtection="1">
      <alignment horizontal="center" vertical="center"/>
      <protection hidden="1"/>
    </xf>
    <xf numFmtId="14" fontId="8" fillId="37" borderId="44" xfId="0" applyNumberFormat="1" applyFont="1" applyFill="1" applyBorder="1" applyAlignment="1" applyProtection="1">
      <alignment horizontal="center" vertical="center"/>
      <protection hidden="1"/>
    </xf>
    <xf numFmtId="14" fontId="8" fillId="37" borderId="45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176" fontId="7" fillId="35" borderId="46" xfId="0" applyNumberFormat="1" applyFont="1" applyFill="1" applyBorder="1" applyAlignment="1" applyProtection="1">
      <alignment horizontal="center" vertical="center"/>
      <protection locked="0"/>
    </xf>
    <xf numFmtId="176" fontId="7" fillId="35" borderId="47" xfId="0" applyNumberFormat="1" applyFont="1" applyFill="1" applyBorder="1" applyAlignment="1" applyProtection="1">
      <alignment horizontal="center" vertical="center"/>
      <protection locked="0"/>
    </xf>
    <xf numFmtId="176" fontId="7" fillId="35" borderId="40" xfId="0" applyNumberFormat="1" applyFont="1" applyFill="1" applyBorder="1" applyAlignment="1" applyProtection="1">
      <alignment horizontal="center" vertical="center"/>
      <protection locked="0"/>
    </xf>
    <xf numFmtId="176" fontId="7" fillId="35" borderId="48" xfId="0" applyNumberFormat="1" applyFont="1" applyFill="1" applyBorder="1" applyAlignment="1" applyProtection="1">
      <alignment horizontal="center" vertical="center"/>
      <protection locked="0"/>
    </xf>
    <xf numFmtId="176" fontId="7" fillId="35" borderId="49" xfId="0" applyNumberFormat="1" applyFont="1" applyFill="1" applyBorder="1" applyAlignment="1" applyProtection="1">
      <alignment horizontal="center" vertical="center"/>
      <protection locked="0"/>
    </xf>
    <xf numFmtId="176" fontId="7" fillId="35" borderId="13" xfId="0" applyNumberFormat="1" applyFont="1" applyFill="1" applyBorder="1" applyAlignment="1" applyProtection="1">
      <alignment horizontal="center" vertical="center"/>
      <protection locked="0"/>
    </xf>
    <xf numFmtId="176" fontId="7" fillId="37" borderId="50" xfId="0" applyNumberFormat="1" applyFont="1" applyFill="1" applyBorder="1" applyAlignment="1" applyProtection="1">
      <alignment horizontal="center" vertical="center"/>
      <protection hidden="1"/>
    </xf>
    <xf numFmtId="176" fontId="7" fillId="37" borderId="51" xfId="0" applyNumberFormat="1" applyFont="1" applyFill="1" applyBorder="1" applyAlignment="1" applyProtection="1">
      <alignment horizontal="center" vertical="center"/>
      <protection hidden="1"/>
    </xf>
    <xf numFmtId="177" fontId="7" fillId="36" borderId="39" xfId="0" applyNumberFormat="1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left" vertical="top"/>
      <protection hidden="1"/>
    </xf>
    <xf numFmtId="0" fontId="7" fillId="36" borderId="41" xfId="0" applyFont="1" applyFill="1" applyBorder="1" applyAlignment="1" applyProtection="1">
      <alignment horizontal="left" vertical="top"/>
      <protection hidden="1"/>
    </xf>
    <xf numFmtId="176" fontId="7" fillId="36" borderId="46" xfId="0" applyNumberFormat="1" applyFont="1" applyFill="1" applyBorder="1" applyAlignment="1" applyProtection="1">
      <alignment horizontal="center" vertical="center"/>
      <protection hidden="1"/>
    </xf>
    <xf numFmtId="176" fontId="7" fillId="36" borderId="47" xfId="0" applyNumberFormat="1" applyFont="1" applyFill="1" applyBorder="1" applyAlignment="1" applyProtection="1">
      <alignment horizontal="center" vertical="center"/>
      <protection hidden="1"/>
    </xf>
    <xf numFmtId="176" fontId="7" fillId="36" borderId="40" xfId="0" applyNumberFormat="1" applyFont="1" applyFill="1" applyBorder="1" applyAlignment="1" applyProtection="1">
      <alignment horizontal="center" vertical="center"/>
      <protection hidden="1"/>
    </xf>
    <xf numFmtId="0" fontId="7" fillId="36" borderId="13" xfId="0" applyFont="1" applyFill="1" applyBorder="1" applyAlignment="1" applyProtection="1">
      <alignment horizontal="left" vertical="top"/>
      <protection hidden="1"/>
    </xf>
    <xf numFmtId="0" fontId="7" fillId="36" borderId="14" xfId="0" applyFont="1" applyFill="1" applyBorder="1" applyAlignment="1" applyProtection="1">
      <alignment horizontal="left" vertical="top"/>
      <protection hidden="1"/>
    </xf>
    <xf numFmtId="176" fontId="7" fillId="36" borderId="48" xfId="0" applyNumberFormat="1" applyFont="1" applyFill="1" applyBorder="1" applyAlignment="1" applyProtection="1">
      <alignment horizontal="center" vertical="center"/>
      <protection hidden="1"/>
    </xf>
    <xf numFmtId="176" fontId="7" fillId="36" borderId="49" xfId="0" applyNumberFormat="1" applyFont="1" applyFill="1" applyBorder="1" applyAlignment="1" applyProtection="1">
      <alignment horizontal="center" vertical="center"/>
      <protection hidden="1"/>
    </xf>
    <xf numFmtId="176" fontId="7" fillId="36" borderId="13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5</v>
      </c>
      <c r="B1" s="3" t="s">
        <v>4</v>
      </c>
      <c r="C1" s="4" t="s">
        <v>18</v>
      </c>
      <c r="D1" s="4"/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17</v>
      </c>
      <c r="D2" s="7" t="s">
        <v>29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33</v>
      </c>
    </row>
    <row r="3" spans="1:19" s="10" customFormat="1" ht="20.25">
      <c r="A3" s="1">
        <f t="shared" si="0"/>
        <v>5</v>
      </c>
      <c r="B3" s="5">
        <v>43090</v>
      </c>
      <c r="C3" s="6" t="s">
        <v>17</v>
      </c>
      <c r="D3" s="7" t="s">
        <v>25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28</v>
      </c>
      <c r="R3" s="11">
        <v>2</v>
      </c>
      <c r="S3" s="11" t="s">
        <v>34</v>
      </c>
    </row>
    <row r="4" spans="1:19" s="10" customFormat="1" ht="20.25">
      <c r="A4" s="1">
        <f t="shared" si="0"/>
        <v>6</v>
      </c>
      <c r="B4" s="5">
        <v>43091</v>
      </c>
      <c r="C4" s="6" t="s">
        <v>17</v>
      </c>
      <c r="D4" s="7" t="s">
        <v>25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25</v>
      </c>
      <c r="Q4" s="10" t="s">
        <v>30</v>
      </c>
      <c r="R4" s="11">
        <v>3</v>
      </c>
      <c r="S4" s="11" t="s">
        <v>35</v>
      </c>
    </row>
    <row r="5" spans="1:19" s="10" customFormat="1" ht="20.25">
      <c r="A5" s="1">
        <f t="shared" si="0"/>
        <v>7</v>
      </c>
      <c r="B5" s="5">
        <v>43092</v>
      </c>
      <c r="C5" s="6" t="s">
        <v>17</v>
      </c>
      <c r="D5" s="7" t="s">
        <v>19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36</v>
      </c>
    </row>
    <row r="6" spans="1:19" s="10" customFormat="1" ht="20.25">
      <c r="A6" s="1">
        <f t="shared" si="0"/>
        <v>1</v>
      </c>
      <c r="B6" s="5">
        <v>43093</v>
      </c>
      <c r="C6" s="6" t="s">
        <v>17</v>
      </c>
      <c r="D6" s="7" t="s">
        <v>27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37</v>
      </c>
    </row>
    <row r="7" spans="1:19" s="10" customFormat="1" ht="20.25">
      <c r="A7" s="1">
        <f t="shared" si="0"/>
        <v>2</v>
      </c>
      <c r="B7" s="5">
        <v>43094</v>
      </c>
      <c r="C7" s="6" t="s">
        <v>17</v>
      </c>
      <c r="D7" s="7" t="s">
        <v>19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38</v>
      </c>
    </row>
    <row r="8" spans="1:19" s="10" customFormat="1" ht="20.25">
      <c r="A8" s="1">
        <f t="shared" si="0"/>
        <v>3</v>
      </c>
      <c r="B8" s="5">
        <v>43095</v>
      </c>
      <c r="C8" s="6" t="s">
        <v>17</v>
      </c>
      <c r="D8" s="7" t="s">
        <v>25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39</v>
      </c>
    </row>
    <row r="9" spans="1:19" s="10" customFormat="1" ht="20.25">
      <c r="A9" s="1">
        <f t="shared" si="0"/>
        <v>4</v>
      </c>
      <c r="B9" s="5">
        <v>43096</v>
      </c>
      <c r="C9" s="6" t="s">
        <v>17</v>
      </c>
      <c r="D9" s="7" t="s">
        <v>19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40</v>
      </c>
    </row>
    <row r="10" spans="1:19" s="10" customFormat="1" ht="20.25">
      <c r="A10" s="1">
        <f t="shared" si="0"/>
        <v>5</v>
      </c>
      <c r="B10" s="5">
        <v>43097</v>
      </c>
      <c r="C10" s="6" t="s">
        <v>17</v>
      </c>
      <c r="D10" s="7" t="s">
        <v>26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41</v>
      </c>
    </row>
    <row r="11" spans="1:19" s="10" customFormat="1" ht="20.25">
      <c r="A11" s="1">
        <f t="shared" si="0"/>
        <v>6</v>
      </c>
      <c r="B11" s="5">
        <v>43098</v>
      </c>
      <c r="C11" s="6" t="s">
        <v>17</v>
      </c>
      <c r="D11" s="7" t="s">
        <v>19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42</v>
      </c>
    </row>
    <row r="12" spans="1:19" s="10" customFormat="1" ht="20.25">
      <c r="A12" s="1">
        <f t="shared" si="0"/>
        <v>7</v>
      </c>
      <c r="B12" s="5">
        <v>43099</v>
      </c>
      <c r="C12" s="6" t="s">
        <v>17</v>
      </c>
      <c r="D12" s="7" t="s">
        <v>19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43</v>
      </c>
    </row>
    <row r="13" spans="1:19" s="10" customFormat="1" ht="20.25">
      <c r="A13" s="1">
        <f t="shared" si="0"/>
        <v>1</v>
      </c>
      <c r="B13" s="5">
        <v>43100</v>
      </c>
      <c r="C13" s="6" t="s">
        <v>17</v>
      </c>
      <c r="D13" s="7" t="s">
        <v>19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44</v>
      </c>
    </row>
    <row r="14" spans="1:10" ht="20.25">
      <c r="A14" s="1">
        <f>WEEKDAY(B14)</f>
        <v>2</v>
      </c>
      <c r="B14" s="5">
        <v>43101</v>
      </c>
      <c r="C14" s="12" t="s">
        <v>6</v>
      </c>
      <c r="D14" s="7" t="s">
        <v>29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17</v>
      </c>
      <c r="D15" s="7" t="s">
        <v>19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17</v>
      </c>
      <c r="D16" s="7" t="s">
        <v>19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17</v>
      </c>
      <c r="D17" s="7" t="s">
        <v>19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17</v>
      </c>
      <c r="D18" s="7" t="s">
        <v>19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19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19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19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19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19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19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19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19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19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19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19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19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19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19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19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19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19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19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19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19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19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19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19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19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19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19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19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7</v>
      </c>
      <c r="D46" s="7" t="s">
        <v>19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19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19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19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19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19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19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19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19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19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</v>
      </c>
      <c r="D56" s="7" t="s">
        <v>29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</v>
      </c>
      <c r="D57" s="7" t="s">
        <v>29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19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27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19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19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19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19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19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19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19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19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19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19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19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19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19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19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19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19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19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19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19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19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19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19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19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19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19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19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19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19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19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19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19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19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19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19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19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19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19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19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19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19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19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19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8</v>
      </c>
      <c r="D102" s="7" t="s">
        <v>29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19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19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19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19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19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19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19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19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19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19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19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19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19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19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19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19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19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19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19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19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19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19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19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19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19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19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19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19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19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19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19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9</v>
      </c>
      <c r="D134" s="7" t="s">
        <v>29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19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19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19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19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19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19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19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19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19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19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19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19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19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19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19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19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19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19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19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19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19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19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19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19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19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19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19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19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19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10</v>
      </c>
      <c r="D164" s="7" t="s">
        <v>29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19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19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19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19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19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19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19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19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19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19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19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19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19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19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19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19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19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19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19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19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19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19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19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19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19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19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19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19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19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19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19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19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19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19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19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19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19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19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19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19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19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19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19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19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19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19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19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19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19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19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19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19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19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19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19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19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19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19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19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19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19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19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19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19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19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19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19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19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19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19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19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19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19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19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19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19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19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19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19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19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19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19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19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19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19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19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19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19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19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19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19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19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19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19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19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19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19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19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11</v>
      </c>
      <c r="D263" s="7" t="s">
        <v>29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19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19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19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19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19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19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19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19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19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19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19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19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12</v>
      </c>
      <c r="D276" s="7" t="s">
        <v>29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19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19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19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19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19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19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19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19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19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19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19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19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19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19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19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19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19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19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19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19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19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13</v>
      </c>
      <c r="D298" s="7" t="s">
        <v>29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19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19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19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19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19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19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19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19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19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19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19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19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19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19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19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19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19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19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19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19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14</v>
      </c>
      <c r="D319" s="7" t="s">
        <v>29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19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19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19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19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19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19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19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19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19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19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19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19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15</v>
      </c>
      <c r="D332" s="7" t="s">
        <v>29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19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19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19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19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19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19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19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19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19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19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19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19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19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19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19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19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19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19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19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19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19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19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19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19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19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19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19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19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19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19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19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19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19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19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46</v>
      </c>
      <c r="D367" s="7" t="s">
        <v>29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46</v>
      </c>
      <c r="D368" s="7" t="s">
        <v>29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29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29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46</v>
      </c>
      <c r="D371" s="7" t="s">
        <v>29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16</v>
      </c>
      <c r="D372" s="7" t="s">
        <v>29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46</v>
      </c>
      <c r="D373" s="7" t="s">
        <v>29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46</v>
      </c>
      <c r="D374" s="7" t="s">
        <v>29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46</v>
      </c>
      <c r="D375" s="7" t="s">
        <v>29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29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29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46</v>
      </c>
      <c r="D378" s="7" t="s">
        <v>29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6</v>
      </c>
      <c r="D379" s="7" t="s">
        <v>29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46</v>
      </c>
      <c r="D380" s="7" t="s">
        <v>29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46</v>
      </c>
      <c r="D381" s="7" t="s">
        <v>29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46</v>
      </c>
      <c r="D382" s="7" t="s">
        <v>29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29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29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19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19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19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19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19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19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19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19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19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19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19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19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19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19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</v>
      </c>
    </row>
    <row r="442" spans="1:3" s="1" customFormat="1" ht="12.75">
      <c r="A442" s="1">
        <f t="shared" si="35"/>
        <v>3</v>
      </c>
      <c r="B442" s="5">
        <v>43529</v>
      </c>
      <c r="C442" s="13" t="s">
        <v>3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8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9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10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12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15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46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46</v>
      </c>
    </row>
    <row r="736" spans="1:3" s="1" customFormat="1" ht="12.75">
      <c r="A736" s="1">
        <f t="shared" si="45"/>
        <v>3</v>
      </c>
      <c r="B736" s="5">
        <v>43823</v>
      </c>
      <c r="C736" s="13" t="s">
        <v>46</v>
      </c>
    </row>
    <row r="737" spans="1:3" s="1" customFormat="1" ht="12.75">
      <c r="A737" s="1">
        <f t="shared" si="45"/>
        <v>4</v>
      </c>
      <c r="B737" s="5">
        <v>43824</v>
      </c>
      <c r="C737" s="13" t="s">
        <v>16</v>
      </c>
    </row>
    <row r="738" spans="1:3" s="1" customFormat="1" ht="12.75">
      <c r="A738" s="1">
        <f t="shared" si="45"/>
        <v>5</v>
      </c>
      <c r="B738" s="5">
        <v>43825</v>
      </c>
      <c r="C738" s="13" t="s">
        <v>46</v>
      </c>
    </row>
    <row r="739" spans="1:3" s="1" customFormat="1" ht="12.75">
      <c r="A739" s="1">
        <f t="shared" si="45"/>
        <v>6</v>
      </c>
      <c r="B739" s="5">
        <v>43826</v>
      </c>
      <c r="C739" s="13" t="s">
        <v>46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46</v>
      </c>
    </row>
    <row r="743" spans="1:3" s="1" customFormat="1" ht="12.75">
      <c r="A743" s="1">
        <f t="shared" si="45"/>
        <v>3</v>
      </c>
      <c r="B743" s="5">
        <v>43830</v>
      </c>
      <c r="C743" s="13" t="s">
        <v>46</v>
      </c>
    </row>
    <row r="744" spans="1:3" s="1" customFormat="1" ht="12.75">
      <c r="A744" s="1">
        <f t="shared" si="45"/>
        <v>4</v>
      </c>
      <c r="B744" s="5">
        <v>43831</v>
      </c>
      <c r="C744" s="13" t="s">
        <v>6</v>
      </c>
    </row>
    <row r="745" spans="1:3" s="1" customFormat="1" ht="12.75">
      <c r="A745" s="1">
        <f t="shared" si="45"/>
        <v>5</v>
      </c>
      <c r="B745" s="5">
        <v>43832</v>
      </c>
      <c r="C745" s="13" t="s">
        <v>46</v>
      </c>
    </row>
    <row r="746" spans="1:3" s="1" customFormat="1" ht="12.75">
      <c r="A746" s="1">
        <f t="shared" si="45"/>
        <v>6</v>
      </c>
      <c r="B746" s="5">
        <v>43833</v>
      </c>
      <c r="C746" s="13" t="s">
        <v>46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46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</v>
      </c>
    </row>
    <row r="799" spans="1:3" ht="20.25">
      <c r="A799" s="1">
        <f t="shared" si="46"/>
        <v>3</v>
      </c>
      <c r="B799" s="5">
        <v>43886</v>
      </c>
      <c r="C799" s="13" t="s">
        <v>3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48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49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9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10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11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50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14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51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17</v>
      </c>
    </row>
    <row r="1100" spans="1:3" ht="20.25">
      <c r="A1100" s="1">
        <f t="shared" si="56"/>
        <v>3</v>
      </c>
      <c r="B1100" s="5">
        <v>44187</v>
      </c>
      <c r="C1100" s="13" t="s">
        <v>17</v>
      </c>
    </row>
    <row r="1101" spans="1:3" ht="20.25">
      <c r="A1101" s="1">
        <f t="shared" si="56"/>
        <v>4</v>
      </c>
      <c r="B1101" s="5">
        <v>44188</v>
      </c>
      <c r="C1101" s="13" t="s">
        <v>17</v>
      </c>
    </row>
    <row r="1102" spans="1:3" ht="20.25">
      <c r="A1102" s="1">
        <f t="shared" si="56"/>
        <v>5</v>
      </c>
      <c r="B1102" s="5">
        <v>44189</v>
      </c>
      <c r="C1102" s="13" t="s">
        <v>17</v>
      </c>
    </row>
    <row r="1103" spans="1:3" ht="20.25">
      <c r="A1103" s="1">
        <f t="shared" si="56"/>
        <v>6</v>
      </c>
      <c r="B1103" s="5">
        <v>44190</v>
      </c>
      <c r="C1103" s="13" t="s">
        <v>16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17</v>
      </c>
    </row>
    <row r="1107" spans="1:3" ht="20.25">
      <c r="A1107" s="1">
        <f t="shared" si="56"/>
        <v>3</v>
      </c>
      <c r="B1107" s="5">
        <v>44194</v>
      </c>
      <c r="C1107" s="13" t="s">
        <v>17</v>
      </c>
    </row>
    <row r="1108" spans="1:3" ht="20.25">
      <c r="A1108" s="1">
        <f t="shared" si="56"/>
        <v>4</v>
      </c>
      <c r="B1108" s="5">
        <v>44195</v>
      </c>
      <c r="C1108" s="13" t="s">
        <v>17</v>
      </c>
    </row>
    <row r="1109" spans="1:3" ht="20.25">
      <c r="A1109" s="1">
        <f t="shared" si="56"/>
        <v>5</v>
      </c>
      <c r="B1109" s="5">
        <v>44196</v>
      </c>
      <c r="C1109" s="13" t="s">
        <v>17</v>
      </c>
    </row>
    <row r="1110" spans="1:3" ht="20.25">
      <c r="A1110" s="1">
        <f t="shared" si="56"/>
        <v>6</v>
      </c>
      <c r="B1110" s="5">
        <v>44197</v>
      </c>
      <c r="C1110" s="13" t="s">
        <v>6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17</v>
      </c>
    </row>
    <row r="1114" spans="1:3" ht="20.25">
      <c r="A1114" s="1">
        <f t="shared" si="56"/>
        <v>3</v>
      </c>
      <c r="B1114" s="5">
        <v>44201</v>
      </c>
      <c r="C1114" s="13" t="s">
        <v>17</v>
      </c>
    </row>
    <row r="1115" spans="1:3" ht="20.25">
      <c r="A1115" s="1">
        <f t="shared" si="56"/>
        <v>4</v>
      </c>
      <c r="B1115" s="5">
        <v>44202</v>
      </c>
      <c r="C1115" s="13" t="s">
        <v>17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6"/>
  <sheetViews>
    <sheetView showGridLines="0" tabSelected="1" zoomScalePageLayoutView="0" workbookViewId="0" topLeftCell="A1">
      <selection activeCell="B17" sqref="B17:I17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44075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44076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08">
        <f aca="true" t="shared" si="1" ref="N10:N38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2" ref="A11:A38">A10+1</f>
        <v>44077</v>
      </c>
      <c r="B11" s="64">
        <f t="shared" si="0"/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08">
        <f t="shared" si="1"/>
        <v>0</v>
      </c>
      <c r="IO11" s="63"/>
      <c r="IP11" s="63"/>
      <c r="IQ11" s="63"/>
    </row>
    <row r="12" spans="1:251" s="62" customFormat="1" ht="15" customHeight="1">
      <c r="A12" s="59">
        <f t="shared" si="2"/>
        <v>44078</v>
      </c>
      <c r="B12" s="64">
        <f t="shared" si="0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08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109">
        <f t="shared" si="2"/>
        <v>44079</v>
      </c>
      <c r="B13" s="115" t="str">
        <f t="shared" si="0"/>
        <v>SÁBADO</v>
      </c>
      <c r="C13" s="116"/>
      <c r="D13" s="116"/>
      <c r="E13" s="116"/>
      <c r="F13" s="116"/>
      <c r="G13" s="116"/>
      <c r="H13" s="116"/>
      <c r="I13" s="116"/>
      <c r="J13" s="117">
        <v>0</v>
      </c>
      <c r="K13" s="118">
        <v>0</v>
      </c>
      <c r="L13" s="117">
        <v>0</v>
      </c>
      <c r="M13" s="119">
        <v>0</v>
      </c>
      <c r="N13" s="108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109">
        <f t="shared" si="2"/>
        <v>44080</v>
      </c>
      <c r="B14" s="115" t="str">
        <f t="shared" si="0"/>
        <v>DOMINGO</v>
      </c>
      <c r="C14" s="116"/>
      <c r="D14" s="116"/>
      <c r="E14" s="116"/>
      <c r="F14" s="116"/>
      <c r="G14" s="116"/>
      <c r="H14" s="116"/>
      <c r="I14" s="116"/>
      <c r="J14" s="117">
        <v>0</v>
      </c>
      <c r="K14" s="118">
        <v>0</v>
      </c>
      <c r="L14" s="117">
        <v>0</v>
      </c>
      <c r="M14" s="119">
        <v>0</v>
      </c>
      <c r="N14" s="108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109">
        <f t="shared" si="2"/>
        <v>44081</v>
      </c>
      <c r="B15" s="115" t="str">
        <f t="shared" si="0"/>
        <v>INDEPENDÊNCIA</v>
      </c>
      <c r="C15" s="116"/>
      <c r="D15" s="116"/>
      <c r="E15" s="116"/>
      <c r="F15" s="116"/>
      <c r="G15" s="116"/>
      <c r="H15" s="116"/>
      <c r="I15" s="116"/>
      <c r="J15" s="117">
        <v>0</v>
      </c>
      <c r="K15" s="118">
        <v>0</v>
      </c>
      <c r="L15" s="117">
        <v>0</v>
      </c>
      <c r="M15" s="119">
        <v>0</v>
      </c>
      <c r="N15" s="108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59">
        <f t="shared" si="2"/>
        <v>44082</v>
      </c>
      <c r="B16" s="64">
        <f t="shared" si="0"/>
      </c>
      <c r="C16" s="65"/>
      <c r="D16" s="65"/>
      <c r="E16" s="65"/>
      <c r="F16" s="65"/>
      <c r="G16" s="65"/>
      <c r="H16" s="65"/>
      <c r="I16" s="65"/>
      <c r="J16" s="104">
        <v>0</v>
      </c>
      <c r="K16" s="105">
        <v>0</v>
      </c>
      <c r="L16" s="104">
        <v>0</v>
      </c>
      <c r="M16" s="106">
        <v>0</v>
      </c>
      <c r="N16" s="108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44083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2"/>
        <v>44084</v>
      </c>
      <c r="B18" s="64">
        <f t="shared" si="0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08">
        <f t="shared" si="1"/>
        <v>0</v>
      </c>
      <c r="IO18" s="63"/>
      <c r="IP18" s="63"/>
      <c r="IQ18" s="63"/>
    </row>
    <row r="19" spans="1:251" s="62" customFormat="1" ht="15" customHeight="1">
      <c r="A19" s="59">
        <f t="shared" si="2"/>
        <v>44085</v>
      </c>
      <c r="B19" s="64">
        <f t="shared" si="0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08">
        <f t="shared" si="1"/>
        <v>0</v>
      </c>
      <c r="IO19" s="63"/>
      <c r="IP19" s="63"/>
      <c r="IQ19" s="63"/>
    </row>
    <row r="20" spans="1:251" s="62" customFormat="1" ht="15" customHeight="1">
      <c r="A20" s="109">
        <f t="shared" si="2"/>
        <v>44086</v>
      </c>
      <c r="B20" s="115" t="str">
        <f t="shared" si="0"/>
        <v>SÁBADO</v>
      </c>
      <c r="C20" s="116"/>
      <c r="D20" s="116"/>
      <c r="E20" s="116"/>
      <c r="F20" s="116"/>
      <c r="G20" s="116"/>
      <c r="H20" s="116"/>
      <c r="I20" s="116"/>
      <c r="J20" s="117">
        <v>0</v>
      </c>
      <c r="K20" s="118">
        <v>0</v>
      </c>
      <c r="L20" s="117">
        <v>0</v>
      </c>
      <c r="M20" s="119">
        <v>0</v>
      </c>
      <c r="N20" s="108">
        <f t="shared" si="1"/>
        <v>0</v>
      </c>
      <c r="IO20" s="63"/>
      <c r="IP20" s="63"/>
      <c r="IQ20" s="63"/>
    </row>
    <row r="21" spans="1:251" s="62" customFormat="1" ht="15" customHeight="1">
      <c r="A21" s="109">
        <f t="shared" si="2"/>
        <v>44087</v>
      </c>
      <c r="B21" s="115" t="str">
        <f t="shared" si="0"/>
        <v>DOMINGO</v>
      </c>
      <c r="C21" s="116"/>
      <c r="D21" s="116"/>
      <c r="E21" s="116"/>
      <c r="F21" s="116"/>
      <c r="G21" s="116"/>
      <c r="H21" s="116"/>
      <c r="I21" s="116"/>
      <c r="J21" s="117">
        <v>0</v>
      </c>
      <c r="K21" s="118">
        <v>0</v>
      </c>
      <c r="L21" s="117">
        <v>0</v>
      </c>
      <c r="M21" s="119">
        <v>0</v>
      </c>
      <c r="N21" s="108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44088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08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44089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08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44090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1"/>
        <v>0</v>
      </c>
      <c r="IO24" s="63"/>
      <c r="IP24" s="63"/>
      <c r="IQ24" s="63"/>
    </row>
    <row r="25" spans="1:251" s="62" customFormat="1" ht="15" customHeight="1">
      <c r="A25" s="59">
        <f t="shared" si="2"/>
        <v>44091</v>
      </c>
      <c r="B25" s="64">
        <f t="shared" si="0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08">
        <f t="shared" si="1"/>
        <v>0</v>
      </c>
      <c r="IO25" s="63"/>
      <c r="IP25" s="63"/>
      <c r="IQ25" s="63"/>
    </row>
    <row r="26" spans="1:251" s="62" customFormat="1" ht="15" customHeight="1">
      <c r="A26" s="59">
        <f t="shared" si="2"/>
        <v>44092</v>
      </c>
      <c r="B26" s="64">
        <f t="shared" si="0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08">
        <f t="shared" si="1"/>
        <v>0</v>
      </c>
      <c r="IO26" s="63"/>
      <c r="IP26" s="63"/>
      <c r="IQ26" s="63"/>
    </row>
    <row r="27" spans="1:251" s="62" customFormat="1" ht="15" customHeight="1">
      <c r="A27" s="109">
        <f t="shared" si="2"/>
        <v>44093</v>
      </c>
      <c r="B27" s="115" t="str">
        <f t="shared" si="0"/>
        <v>SÁBADO</v>
      </c>
      <c r="C27" s="116"/>
      <c r="D27" s="116"/>
      <c r="E27" s="116"/>
      <c r="F27" s="116"/>
      <c r="G27" s="116"/>
      <c r="H27" s="116"/>
      <c r="I27" s="116"/>
      <c r="J27" s="117">
        <v>0</v>
      </c>
      <c r="K27" s="118">
        <v>0</v>
      </c>
      <c r="L27" s="117">
        <v>0</v>
      </c>
      <c r="M27" s="119">
        <v>0</v>
      </c>
      <c r="N27" s="108">
        <f t="shared" si="1"/>
        <v>0</v>
      </c>
      <c r="IO27" s="63"/>
      <c r="IP27" s="63"/>
      <c r="IQ27" s="63"/>
    </row>
    <row r="28" spans="1:251" s="62" customFormat="1" ht="15" customHeight="1">
      <c r="A28" s="109">
        <f t="shared" si="2"/>
        <v>44094</v>
      </c>
      <c r="B28" s="115" t="str">
        <f t="shared" si="0"/>
        <v>DOMINGO</v>
      </c>
      <c r="C28" s="116"/>
      <c r="D28" s="116"/>
      <c r="E28" s="116"/>
      <c r="F28" s="116"/>
      <c r="G28" s="116"/>
      <c r="H28" s="116"/>
      <c r="I28" s="116"/>
      <c r="J28" s="117">
        <v>0</v>
      </c>
      <c r="K28" s="118">
        <v>0</v>
      </c>
      <c r="L28" s="117">
        <v>0</v>
      </c>
      <c r="M28" s="119">
        <v>0</v>
      </c>
      <c r="N28" s="108">
        <f t="shared" si="1"/>
        <v>0</v>
      </c>
      <c r="IO28" s="63"/>
      <c r="IP28" s="63"/>
      <c r="IQ28" s="63"/>
    </row>
    <row r="29" spans="1:251" s="62" customFormat="1" ht="15" customHeight="1">
      <c r="A29" s="59">
        <f t="shared" si="2"/>
        <v>44095</v>
      </c>
      <c r="B29" s="64">
        <f t="shared" si="0"/>
      </c>
      <c r="C29" s="65"/>
      <c r="D29" s="65"/>
      <c r="E29" s="65"/>
      <c r="F29" s="65"/>
      <c r="G29" s="65"/>
      <c r="H29" s="65"/>
      <c r="I29" s="65"/>
      <c r="J29" s="104">
        <v>0</v>
      </c>
      <c r="K29" s="105">
        <v>0</v>
      </c>
      <c r="L29" s="104">
        <v>0</v>
      </c>
      <c r="M29" s="106">
        <v>0</v>
      </c>
      <c r="N29" s="108">
        <f t="shared" si="1"/>
        <v>0</v>
      </c>
      <c r="IO29" s="63"/>
      <c r="IP29" s="63"/>
      <c r="IQ29" s="63"/>
    </row>
    <row r="30" spans="1:251" s="62" customFormat="1" ht="15" customHeight="1">
      <c r="A30" s="59">
        <f t="shared" si="2"/>
        <v>44096</v>
      </c>
      <c r="B30" s="64">
        <f t="shared" si="0"/>
      </c>
      <c r="C30" s="65"/>
      <c r="D30" s="65"/>
      <c r="E30" s="65"/>
      <c r="F30" s="65"/>
      <c r="G30" s="65"/>
      <c r="H30" s="65"/>
      <c r="I30" s="65"/>
      <c r="J30" s="104">
        <v>0</v>
      </c>
      <c r="K30" s="105">
        <v>0</v>
      </c>
      <c r="L30" s="104">
        <v>0</v>
      </c>
      <c r="M30" s="106">
        <v>0</v>
      </c>
      <c r="N30" s="108">
        <f t="shared" si="1"/>
        <v>0</v>
      </c>
      <c r="IO30" s="63"/>
      <c r="IP30" s="63"/>
      <c r="IQ30" s="63"/>
    </row>
    <row r="31" spans="1:251" s="62" customFormat="1" ht="15" customHeight="1">
      <c r="A31" s="59">
        <f t="shared" si="2"/>
        <v>44097</v>
      </c>
      <c r="B31" s="64">
        <f t="shared" si="0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08">
        <f t="shared" si="1"/>
        <v>0</v>
      </c>
      <c r="IO31" s="63"/>
      <c r="IP31" s="63"/>
      <c r="IQ31" s="63"/>
    </row>
    <row r="32" spans="1:251" s="62" customFormat="1" ht="15" customHeight="1">
      <c r="A32" s="59">
        <f t="shared" si="2"/>
        <v>44098</v>
      </c>
      <c r="B32" s="64">
        <f t="shared" si="0"/>
      </c>
      <c r="C32" s="65"/>
      <c r="D32" s="65"/>
      <c r="E32" s="65"/>
      <c r="F32" s="65"/>
      <c r="G32" s="65"/>
      <c r="H32" s="65"/>
      <c r="I32" s="65"/>
      <c r="J32" s="104">
        <v>0</v>
      </c>
      <c r="K32" s="105">
        <v>0</v>
      </c>
      <c r="L32" s="104">
        <v>0</v>
      </c>
      <c r="M32" s="106">
        <v>0</v>
      </c>
      <c r="N32" s="108">
        <f t="shared" si="1"/>
        <v>0</v>
      </c>
      <c r="IO32" s="63"/>
      <c r="IP32" s="63"/>
      <c r="IQ32" s="63"/>
    </row>
    <row r="33" spans="1:251" s="62" customFormat="1" ht="15" customHeight="1">
      <c r="A33" s="59">
        <f t="shared" si="2"/>
        <v>44099</v>
      </c>
      <c r="B33" s="64">
        <f t="shared" si="0"/>
      </c>
      <c r="C33" s="65"/>
      <c r="D33" s="65"/>
      <c r="E33" s="65"/>
      <c r="F33" s="65"/>
      <c r="G33" s="65"/>
      <c r="H33" s="65"/>
      <c r="I33" s="65"/>
      <c r="J33" s="104">
        <v>0</v>
      </c>
      <c r="K33" s="105">
        <v>0</v>
      </c>
      <c r="L33" s="104">
        <v>0</v>
      </c>
      <c r="M33" s="106">
        <v>0</v>
      </c>
      <c r="N33" s="108">
        <f t="shared" si="1"/>
        <v>0</v>
      </c>
      <c r="IO33" s="63"/>
      <c r="IP33" s="63"/>
      <c r="IQ33" s="63"/>
    </row>
    <row r="34" spans="1:251" s="62" customFormat="1" ht="15" customHeight="1">
      <c r="A34" s="109">
        <f t="shared" si="2"/>
        <v>44100</v>
      </c>
      <c r="B34" s="115" t="str">
        <f>VLOOKUP(A34,EFETIVIDADES,2,FALSE)</f>
        <v>SÁBADO</v>
      </c>
      <c r="C34" s="116"/>
      <c r="D34" s="116"/>
      <c r="E34" s="116"/>
      <c r="F34" s="116"/>
      <c r="G34" s="116"/>
      <c r="H34" s="116"/>
      <c r="I34" s="116"/>
      <c r="J34" s="117">
        <v>0</v>
      </c>
      <c r="K34" s="118">
        <v>0</v>
      </c>
      <c r="L34" s="117">
        <v>0</v>
      </c>
      <c r="M34" s="119">
        <v>0</v>
      </c>
      <c r="N34" s="108">
        <f t="shared" si="1"/>
        <v>0</v>
      </c>
      <c r="IO34" s="63"/>
      <c r="IP34" s="63"/>
      <c r="IQ34" s="63"/>
    </row>
    <row r="35" spans="1:251" s="62" customFormat="1" ht="15" customHeight="1">
      <c r="A35" s="109">
        <f t="shared" si="2"/>
        <v>44101</v>
      </c>
      <c r="B35" s="115" t="str">
        <f>VLOOKUP(A35,EFETIVIDADES,2,FALSE)</f>
        <v>DOMINGO</v>
      </c>
      <c r="C35" s="116"/>
      <c r="D35" s="116"/>
      <c r="E35" s="116"/>
      <c r="F35" s="116"/>
      <c r="G35" s="116"/>
      <c r="H35" s="116"/>
      <c r="I35" s="116"/>
      <c r="J35" s="117">
        <v>0</v>
      </c>
      <c r="K35" s="118">
        <v>0</v>
      </c>
      <c r="L35" s="117">
        <v>0</v>
      </c>
      <c r="M35" s="119">
        <v>0</v>
      </c>
      <c r="N35" s="108">
        <f t="shared" si="1"/>
        <v>0</v>
      </c>
      <c r="IO35" s="63"/>
      <c r="IP35" s="63"/>
      <c r="IQ35" s="63"/>
    </row>
    <row r="36" spans="1:251" s="62" customFormat="1" ht="15" customHeight="1">
      <c r="A36" s="59">
        <f t="shared" si="2"/>
        <v>44102</v>
      </c>
      <c r="B36" s="64">
        <f>VLOOKUP(A36,EFETIVIDADES,2,FALSE)</f>
      </c>
      <c r="C36" s="65"/>
      <c r="D36" s="65"/>
      <c r="E36" s="65"/>
      <c r="F36" s="65"/>
      <c r="G36" s="65"/>
      <c r="H36" s="65"/>
      <c r="I36" s="65"/>
      <c r="J36" s="104">
        <v>0</v>
      </c>
      <c r="K36" s="105">
        <v>0</v>
      </c>
      <c r="L36" s="104">
        <v>0</v>
      </c>
      <c r="M36" s="106">
        <v>0</v>
      </c>
      <c r="N36" s="108">
        <f t="shared" si="1"/>
        <v>0</v>
      </c>
      <c r="IO36" s="63"/>
      <c r="IP36" s="63"/>
      <c r="IQ36" s="63"/>
    </row>
    <row r="37" spans="1:251" s="62" customFormat="1" ht="15" customHeight="1">
      <c r="A37" s="59">
        <f t="shared" si="2"/>
        <v>44103</v>
      </c>
      <c r="B37" s="64">
        <f>VLOOKUP(A37,EFETIVIDADES,2,FALSE)</f>
      </c>
      <c r="C37" s="65"/>
      <c r="D37" s="65"/>
      <c r="E37" s="65"/>
      <c r="F37" s="65"/>
      <c r="G37" s="65"/>
      <c r="H37" s="65"/>
      <c r="I37" s="65"/>
      <c r="J37" s="104">
        <v>0</v>
      </c>
      <c r="K37" s="105">
        <v>0</v>
      </c>
      <c r="L37" s="104">
        <v>0</v>
      </c>
      <c r="M37" s="106">
        <v>0</v>
      </c>
      <c r="N37" s="108">
        <f t="shared" si="1"/>
        <v>0</v>
      </c>
      <c r="IO37" s="63"/>
      <c r="IP37" s="63"/>
      <c r="IQ37" s="63"/>
    </row>
    <row r="38" spans="1:251" s="62" customFormat="1" ht="15" customHeight="1" thickBot="1">
      <c r="A38" s="59">
        <f t="shared" si="2"/>
        <v>44104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08">
        <f t="shared" si="1"/>
        <v>0</v>
      </c>
      <c r="IO38" s="63"/>
      <c r="IP38" s="63"/>
      <c r="IQ38" s="63"/>
    </row>
    <row r="39" spans="1:14" ht="24.75" customHeight="1">
      <c r="A39" s="68" t="s">
        <v>47</v>
      </c>
      <c r="B39" s="69"/>
      <c r="C39" s="69"/>
      <c r="D39" s="69"/>
      <c r="E39" s="69"/>
      <c r="F39" s="69"/>
      <c r="G39" s="69"/>
      <c r="H39" s="69"/>
      <c r="I39" s="69"/>
      <c r="J39" s="70" t="s">
        <v>52</v>
      </c>
      <c r="K39" s="71"/>
      <c r="L39" s="72">
        <f>SUM(N9:N38)</f>
        <v>0</v>
      </c>
      <c r="M39" s="73"/>
      <c r="N39" s="74"/>
    </row>
    <row r="40" spans="1:14" ht="15" customHeight="1">
      <c r="A40" s="75"/>
      <c r="B40" s="76"/>
      <c r="C40" s="76"/>
      <c r="D40" s="76"/>
      <c r="E40" s="76"/>
      <c r="F40" s="76"/>
      <c r="G40" s="76"/>
      <c r="H40" s="76"/>
      <c r="I40" s="76"/>
      <c r="J40" s="77"/>
      <c r="K40" s="78"/>
      <c r="L40" s="79"/>
      <c r="M40" s="80"/>
      <c r="N40" s="81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82"/>
      <c r="K42" s="83"/>
      <c r="L42" s="84"/>
      <c r="M42" s="85"/>
      <c r="N42" s="86"/>
    </row>
    <row r="43" spans="1:14" ht="15" customHeight="1">
      <c r="A43" s="75"/>
      <c r="B43" s="76"/>
      <c r="C43" s="76"/>
      <c r="D43" s="76"/>
      <c r="E43" s="76"/>
      <c r="F43" s="76"/>
      <c r="G43" s="76"/>
      <c r="H43" s="76"/>
      <c r="I43" s="76"/>
      <c r="J43" s="87" t="s">
        <v>2</v>
      </c>
      <c r="K43" s="88"/>
      <c r="L43" s="88"/>
      <c r="M43" s="88"/>
      <c r="N43" s="89"/>
    </row>
    <row r="44" spans="1:14" ht="24.75" customHeight="1" thickBot="1">
      <c r="A44" s="24">
        <f ca="1">TODAY()</f>
        <v>43999</v>
      </c>
      <c r="B44" s="25"/>
      <c r="C44" s="25"/>
      <c r="D44" s="25"/>
      <c r="E44" s="25"/>
      <c r="F44" s="25"/>
      <c r="G44" s="25"/>
      <c r="H44" s="25"/>
      <c r="I44" s="25"/>
      <c r="J44" s="90"/>
      <c r="K44" s="91"/>
      <c r="L44" s="91"/>
      <c r="M44" s="91"/>
      <c r="N44" s="92"/>
    </row>
    <row r="45" spans="1:14" ht="24.75" customHeight="1" thickBot="1">
      <c r="A45" s="93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0:14" ht="12.75">
      <c r="J46" s="98"/>
      <c r="K46" s="98"/>
      <c r="L46" s="99"/>
      <c r="M46" s="99"/>
      <c r="N46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39:I43"/>
    <mergeCell ref="B28:I28"/>
    <mergeCell ref="B29:I29"/>
    <mergeCell ref="B30:I30"/>
    <mergeCell ref="B31:I31"/>
    <mergeCell ref="B32:I32"/>
    <mergeCell ref="B33:I33"/>
    <mergeCell ref="J39:K42"/>
    <mergeCell ref="L39:N42"/>
    <mergeCell ref="J43:N44"/>
    <mergeCell ref="A44:I44"/>
    <mergeCell ref="A45:N45"/>
    <mergeCell ref="B34:I34"/>
    <mergeCell ref="B35:I35"/>
    <mergeCell ref="B36:I36"/>
    <mergeCell ref="B37:I37"/>
    <mergeCell ref="B38:I38"/>
  </mergeCells>
  <conditionalFormatting sqref="B9:B38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7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44105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44106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08">
        <f aca="true" t="shared" si="1" ref="N10:N39">(K10-J10)+(M10-L10)</f>
        <v>0</v>
      </c>
      <c r="IO10" s="63"/>
      <c r="IP10" s="63"/>
      <c r="IQ10" s="63"/>
    </row>
    <row r="11" spans="1:251" s="62" customFormat="1" ht="15" customHeight="1">
      <c r="A11" s="109">
        <f aca="true" t="shared" si="2" ref="A11:A39">A10+1</f>
        <v>44107</v>
      </c>
      <c r="B11" s="115" t="str">
        <f t="shared" si="0"/>
        <v>SÁBADO</v>
      </c>
      <c r="C11" s="116"/>
      <c r="D11" s="116"/>
      <c r="E11" s="116"/>
      <c r="F11" s="116"/>
      <c r="G11" s="116"/>
      <c r="H11" s="116"/>
      <c r="I11" s="116"/>
      <c r="J11" s="117">
        <v>0</v>
      </c>
      <c r="K11" s="118">
        <v>0</v>
      </c>
      <c r="L11" s="117">
        <v>0</v>
      </c>
      <c r="M11" s="119">
        <v>0</v>
      </c>
      <c r="N11" s="108">
        <f t="shared" si="1"/>
        <v>0</v>
      </c>
      <c r="IO11" s="63"/>
      <c r="IP11" s="63"/>
      <c r="IQ11" s="63"/>
    </row>
    <row r="12" spans="1:251" s="62" customFormat="1" ht="15" customHeight="1">
      <c r="A12" s="109">
        <f t="shared" si="2"/>
        <v>44108</v>
      </c>
      <c r="B12" s="115" t="str">
        <f t="shared" si="0"/>
        <v>DOMINGO</v>
      </c>
      <c r="C12" s="116"/>
      <c r="D12" s="116"/>
      <c r="E12" s="116"/>
      <c r="F12" s="116"/>
      <c r="G12" s="116"/>
      <c r="H12" s="116"/>
      <c r="I12" s="116"/>
      <c r="J12" s="117">
        <v>0</v>
      </c>
      <c r="K12" s="118">
        <v>0</v>
      </c>
      <c r="L12" s="117">
        <v>0</v>
      </c>
      <c r="M12" s="119">
        <v>0</v>
      </c>
      <c r="N12" s="108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59">
        <f t="shared" si="2"/>
        <v>44109</v>
      </c>
      <c r="B13" s="64">
        <f t="shared" si="0"/>
      </c>
      <c r="C13" s="65"/>
      <c r="D13" s="65"/>
      <c r="E13" s="65"/>
      <c r="F13" s="65"/>
      <c r="G13" s="65"/>
      <c r="H13" s="65"/>
      <c r="I13" s="65"/>
      <c r="J13" s="104">
        <v>0</v>
      </c>
      <c r="K13" s="105">
        <v>0</v>
      </c>
      <c r="L13" s="104">
        <v>0</v>
      </c>
      <c r="M13" s="106">
        <v>0</v>
      </c>
      <c r="N13" s="108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2"/>
        <v>44110</v>
      </c>
      <c r="B14" s="64">
        <f t="shared" si="0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08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44111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08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59">
        <f t="shared" si="2"/>
        <v>44112</v>
      </c>
      <c r="B16" s="64">
        <f t="shared" si="0"/>
      </c>
      <c r="C16" s="65"/>
      <c r="D16" s="65"/>
      <c r="E16" s="65"/>
      <c r="F16" s="65"/>
      <c r="G16" s="65"/>
      <c r="H16" s="65"/>
      <c r="I16" s="65"/>
      <c r="J16" s="104">
        <v>0</v>
      </c>
      <c r="K16" s="105">
        <v>0</v>
      </c>
      <c r="L16" s="104">
        <v>0</v>
      </c>
      <c r="M16" s="106">
        <v>0</v>
      </c>
      <c r="N16" s="108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44113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109">
        <f t="shared" si="2"/>
        <v>44114</v>
      </c>
      <c r="B18" s="115" t="str">
        <f t="shared" si="0"/>
        <v>SÁBADO</v>
      </c>
      <c r="C18" s="116"/>
      <c r="D18" s="116"/>
      <c r="E18" s="116"/>
      <c r="F18" s="116"/>
      <c r="G18" s="116"/>
      <c r="H18" s="116"/>
      <c r="I18" s="116"/>
      <c r="J18" s="117">
        <v>0</v>
      </c>
      <c r="K18" s="118">
        <v>0</v>
      </c>
      <c r="L18" s="117">
        <v>0</v>
      </c>
      <c r="M18" s="119">
        <v>0</v>
      </c>
      <c r="N18" s="108">
        <f t="shared" si="1"/>
        <v>0</v>
      </c>
      <c r="IO18" s="63"/>
      <c r="IP18" s="63"/>
      <c r="IQ18" s="63"/>
    </row>
    <row r="19" spans="1:251" s="62" customFormat="1" ht="15" customHeight="1">
      <c r="A19" s="109">
        <f t="shared" si="2"/>
        <v>44115</v>
      </c>
      <c r="B19" s="115" t="str">
        <f t="shared" si="0"/>
        <v>DOMINGO</v>
      </c>
      <c r="C19" s="116"/>
      <c r="D19" s="116"/>
      <c r="E19" s="116"/>
      <c r="F19" s="116"/>
      <c r="G19" s="116"/>
      <c r="H19" s="116"/>
      <c r="I19" s="116"/>
      <c r="J19" s="117">
        <v>0</v>
      </c>
      <c r="K19" s="118">
        <v>0</v>
      </c>
      <c r="L19" s="117">
        <v>0</v>
      </c>
      <c r="M19" s="119">
        <v>0</v>
      </c>
      <c r="N19" s="108">
        <f t="shared" si="1"/>
        <v>0</v>
      </c>
      <c r="IO19" s="63"/>
      <c r="IP19" s="63"/>
      <c r="IQ19" s="63"/>
    </row>
    <row r="20" spans="1:251" s="62" customFormat="1" ht="15" customHeight="1">
      <c r="A20" s="109">
        <f t="shared" si="2"/>
        <v>44116</v>
      </c>
      <c r="B20" s="115" t="str">
        <f t="shared" si="0"/>
        <v>PADROEIRA DO BRASIL</v>
      </c>
      <c r="C20" s="116"/>
      <c r="D20" s="116"/>
      <c r="E20" s="116"/>
      <c r="F20" s="116"/>
      <c r="G20" s="116"/>
      <c r="H20" s="116"/>
      <c r="I20" s="116"/>
      <c r="J20" s="117">
        <v>0</v>
      </c>
      <c r="K20" s="118">
        <v>0</v>
      </c>
      <c r="L20" s="117">
        <v>0</v>
      </c>
      <c r="M20" s="119">
        <v>0</v>
      </c>
      <c r="N20" s="108">
        <f t="shared" si="1"/>
        <v>0</v>
      </c>
      <c r="IO20" s="63"/>
      <c r="IP20" s="63"/>
      <c r="IQ20" s="63"/>
    </row>
    <row r="21" spans="1:251" s="62" customFormat="1" ht="15" customHeight="1">
      <c r="A21" s="59">
        <f t="shared" si="2"/>
        <v>44117</v>
      </c>
      <c r="B21" s="64">
        <f t="shared" si="0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08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44118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08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44119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08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44120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1"/>
        <v>0</v>
      </c>
      <c r="IO24" s="63"/>
      <c r="IP24" s="63"/>
      <c r="IQ24" s="63"/>
    </row>
    <row r="25" spans="1:251" s="62" customFormat="1" ht="15" customHeight="1">
      <c r="A25" s="109">
        <f t="shared" si="2"/>
        <v>44121</v>
      </c>
      <c r="B25" s="115" t="str">
        <f t="shared" si="0"/>
        <v>SÁBADO</v>
      </c>
      <c r="C25" s="116"/>
      <c r="D25" s="116"/>
      <c r="E25" s="116"/>
      <c r="F25" s="116"/>
      <c r="G25" s="116"/>
      <c r="H25" s="116"/>
      <c r="I25" s="116"/>
      <c r="J25" s="117">
        <v>0</v>
      </c>
      <c r="K25" s="118">
        <v>0</v>
      </c>
      <c r="L25" s="117">
        <v>0</v>
      </c>
      <c r="M25" s="119">
        <v>0</v>
      </c>
      <c r="N25" s="108">
        <f t="shared" si="1"/>
        <v>0</v>
      </c>
      <c r="IO25" s="63"/>
      <c r="IP25" s="63"/>
      <c r="IQ25" s="63"/>
    </row>
    <row r="26" spans="1:251" s="62" customFormat="1" ht="15" customHeight="1">
      <c r="A26" s="109">
        <f t="shared" si="2"/>
        <v>44122</v>
      </c>
      <c r="B26" s="115" t="str">
        <f t="shared" si="0"/>
        <v>DOMINGO</v>
      </c>
      <c r="C26" s="116"/>
      <c r="D26" s="116"/>
      <c r="E26" s="116"/>
      <c r="F26" s="116"/>
      <c r="G26" s="116"/>
      <c r="H26" s="116"/>
      <c r="I26" s="116"/>
      <c r="J26" s="117">
        <v>0</v>
      </c>
      <c r="K26" s="118">
        <v>0</v>
      </c>
      <c r="L26" s="117">
        <v>0</v>
      </c>
      <c r="M26" s="119">
        <v>0</v>
      </c>
      <c r="N26" s="108">
        <f t="shared" si="1"/>
        <v>0</v>
      </c>
      <c r="IO26" s="63"/>
      <c r="IP26" s="63"/>
      <c r="IQ26" s="63"/>
    </row>
    <row r="27" spans="1:251" s="62" customFormat="1" ht="15" customHeight="1">
      <c r="A27" s="59">
        <f t="shared" si="2"/>
        <v>44123</v>
      </c>
      <c r="B27" s="64">
        <f t="shared" si="0"/>
      </c>
      <c r="C27" s="65"/>
      <c r="D27" s="65"/>
      <c r="E27" s="65"/>
      <c r="F27" s="65"/>
      <c r="G27" s="65"/>
      <c r="H27" s="65"/>
      <c r="I27" s="65"/>
      <c r="J27" s="104">
        <v>0</v>
      </c>
      <c r="K27" s="105">
        <v>0</v>
      </c>
      <c r="L27" s="104">
        <v>0</v>
      </c>
      <c r="M27" s="106">
        <v>0</v>
      </c>
      <c r="N27" s="108">
        <f t="shared" si="1"/>
        <v>0</v>
      </c>
      <c r="IO27" s="63"/>
      <c r="IP27" s="63"/>
      <c r="IQ27" s="63"/>
    </row>
    <row r="28" spans="1:251" s="62" customFormat="1" ht="15" customHeight="1">
      <c r="A28" s="59">
        <f t="shared" si="2"/>
        <v>44124</v>
      </c>
      <c r="B28" s="64">
        <f t="shared" si="0"/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08">
        <f t="shared" si="1"/>
        <v>0</v>
      </c>
      <c r="IO28" s="63"/>
      <c r="IP28" s="63"/>
      <c r="IQ28" s="63"/>
    </row>
    <row r="29" spans="1:251" s="62" customFormat="1" ht="15" customHeight="1">
      <c r="A29" s="59">
        <f t="shared" si="2"/>
        <v>44125</v>
      </c>
      <c r="B29" s="64">
        <f t="shared" si="0"/>
      </c>
      <c r="C29" s="65"/>
      <c r="D29" s="65"/>
      <c r="E29" s="65"/>
      <c r="F29" s="65"/>
      <c r="G29" s="65"/>
      <c r="H29" s="65"/>
      <c r="I29" s="65"/>
      <c r="J29" s="104">
        <v>0</v>
      </c>
      <c r="K29" s="105">
        <v>0</v>
      </c>
      <c r="L29" s="104">
        <v>0</v>
      </c>
      <c r="M29" s="106">
        <v>0</v>
      </c>
      <c r="N29" s="108">
        <f t="shared" si="1"/>
        <v>0</v>
      </c>
      <c r="IO29" s="63"/>
      <c r="IP29" s="63"/>
      <c r="IQ29" s="63"/>
    </row>
    <row r="30" spans="1:251" s="62" customFormat="1" ht="15" customHeight="1">
      <c r="A30" s="59">
        <f t="shared" si="2"/>
        <v>44126</v>
      </c>
      <c r="B30" s="64">
        <f t="shared" si="0"/>
      </c>
      <c r="C30" s="65"/>
      <c r="D30" s="65"/>
      <c r="E30" s="65"/>
      <c r="F30" s="65"/>
      <c r="G30" s="65"/>
      <c r="H30" s="65"/>
      <c r="I30" s="65"/>
      <c r="J30" s="104">
        <v>0</v>
      </c>
      <c r="K30" s="105">
        <v>0</v>
      </c>
      <c r="L30" s="104">
        <v>0</v>
      </c>
      <c r="M30" s="106">
        <v>0</v>
      </c>
      <c r="N30" s="108">
        <f t="shared" si="1"/>
        <v>0</v>
      </c>
      <c r="IO30" s="63"/>
      <c r="IP30" s="63"/>
      <c r="IQ30" s="63"/>
    </row>
    <row r="31" spans="1:251" s="62" customFormat="1" ht="15" customHeight="1">
      <c r="A31" s="59">
        <f t="shared" si="2"/>
        <v>44127</v>
      </c>
      <c r="B31" s="64">
        <f t="shared" si="0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08">
        <f t="shared" si="1"/>
        <v>0</v>
      </c>
      <c r="IO31" s="63"/>
      <c r="IP31" s="63"/>
      <c r="IQ31" s="63"/>
    </row>
    <row r="32" spans="1:251" s="62" customFormat="1" ht="15" customHeight="1">
      <c r="A32" s="109">
        <f t="shared" si="2"/>
        <v>44128</v>
      </c>
      <c r="B32" s="115" t="str">
        <f t="shared" si="0"/>
        <v>SÁBADO</v>
      </c>
      <c r="C32" s="116"/>
      <c r="D32" s="116"/>
      <c r="E32" s="116"/>
      <c r="F32" s="116"/>
      <c r="G32" s="116"/>
      <c r="H32" s="116"/>
      <c r="I32" s="116"/>
      <c r="J32" s="117">
        <v>0</v>
      </c>
      <c r="K32" s="118">
        <v>0</v>
      </c>
      <c r="L32" s="117">
        <v>0</v>
      </c>
      <c r="M32" s="119">
        <v>0</v>
      </c>
      <c r="N32" s="108">
        <f t="shared" si="1"/>
        <v>0</v>
      </c>
      <c r="IO32" s="63"/>
      <c r="IP32" s="63"/>
      <c r="IQ32" s="63"/>
    </row>
    <row r="33" spans="1:251" s="62" customFormat="1" ht="15" customHeight="1">
      <c r="A33" s="109">
        <f t="shared" si="2"/>
        <v>44129</v>
      </c>
      <c r="B33" s="115" t="str">
        <f t="shared" si="0"/>
        <v>DOMINGO</v>
      </c>
      <c r="C33" s="116"/>
      <c r="D33" s="116"/>
      <c r="E33" s="116"/>
      <c r="F33" s="116"/>
      <c r="G33" s="116"/>
      <c r="H33" s="116"/>
      <c r="I33" s="116"/>
      <c r="J33" s="117">
        <v>0</v>
      </c>
      <c r="K33" s="118">
        <v>0</v>
      </c>
      <c r="L33" s="117">
        <v>0</v>
      </c>
      <c r="M33" s="119">
        <v>0</v>
      </c>
      <c r="N33" s="108">
        <f t="shared" si="1"/>
        <v>0</v>
      </c>
      <c r="IO33" s="63"/>
      <c r="IP33" s="63"/>
      <c r="IQ33" s="63"/>
    </row>
    <row r="34" spans="1:251" s="62" customFormat="1" ht="15" customHeight="1">
      <c r="A34" s="59">
        <f t="shared" si="2"/>
        <v>44130</v>
      </c>
      <c r="B34" s="64">
        <f>VLOOKUP(A34,EFETIVIDADES,2,FALSE)</f>
      </c>
      <c r="C34" s="65"/>
      <c r="D34" s="65"/>
      <c r="E34" s="65"/>
      <c r="F34" s="65"/>
      <c r="G34" s="65"/>
      <c r="H34" s="65"/>
      <c r="I34" s="65"/>
      <c r="J34" s="104">
        <v>0</v>
      </c>
      <c r="K34" s="105">
        <v>0</v>
      </c>
      <c r="L34" s="104">
        <v>0</v>
      </c>
      <c r="M34" s="106">
        <v>0</v>
      </c>
      <c r="N34" s="108">
        <f t="shared" si="1"/>
        <v>0</v>
      </c>
      <c r="IO34" s="63"/>
      <c r="IP34" s="63"/>
      <c r="IQ34" s="63"/>
    </row>
    <row r="35" spans="1:251" s="62" customFormat="1" ht="15" customHeight="1">
      <c r="A35" s="59">
        <f t="shared" si="2"/>
        <v>44131</v>
      </c>
      <c r="B35" s="64">
        <f>VLOOKUP(A35,EFETIVIDADES,2,FALSE)</f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08">
        <f t="shared" si="1"/>
        <v>0</v>
      </c>
      <c r="IO35" s="63"/>
      <c r="IP35" s="63"/>
      <c r="IQ35" s="63"/>
    </row>
    <row r="36" spans="1:251" s="62" customFormat="1" ht="15" customHeight="1">
      <c r="A36" s="59">
        <f t="shared" si="2"/>
        <v>44132</v>
      </c>
      <c r="B36" s="64">
        <f>VLOOKUP(A36,EFETIVIDADES,2,FALSE)</f>
      </c>
      <c r="C36" s="65"/>
      <c r="D36" s="65"/>
      <c r="E36" s="65"/>
      <c r="F36" s="65"/>
      <c r="G36" s="65"/>
      <c r="H36" s="65"/>
      <c r="I36" s="65"/>
      <c r="J36" s="104">
        <v>0</v>
      </c>
      <c r="K36" s="105">
        <v>0</v>
      </c>
      <c r="L36" s="104">
        <v>0</v>
      </c>
      <c r="M36" s="106">
        <v>0</v>
      </c>
      <c r="N36" s="108">
        <f t="shared" si="1"/>
        <v>0</v>
      </c>
      <c r="IO36" s="63"/>
      <c r="IP36" s="63"/>
      <c r="IQ36" s="63"/>
    </row>
    <row r="37" spans="1:251" s="62" customFormat="1" ht="15" customHeight="1">
      <c r="A37" s="59">
        <f t="shared" si="2"/>
        <v>44133</v>
      </c>
      <c r="B37" s="66"/>
      <c r="C37" s="67"/>
      <c r="D37" s="67"/>
      <c r="E37" s="67"/>
      <c r="F37" s="67"/>
      <c r="G37" s="67"/>
      <c r="H37" s="67"/>
      <c r="I37" s="67"/>
      <c r="J37" s="104">
        <v>0</v>
      </c>
      <c r="K37" s="105">
        <v>0</v>
      </c>
      <c r="L37" s="104">
        <v>0</v>
      </c>
      <c r="M37" s="106">
        <v>0</v>
      </c>
      <c r="N37" s="108">
        <f>(K37-J37)+(M37-L37)</f>
        <v>0</v>
      </c>
      <c r="IO37" s="63"/>
      <c r="IP37" s="63"/>
      <c r="IQ37" s="63"/>
    </row>
    <row r="38" spans="1:251" s="62" customFormat="1" ht="15" customHeight="1">
      <c r="A38" s="59">
        <f t="shared" si="2"/>
        <v>44134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08">
        <f>(K38-J38)+(M38-L38)</f>
        <v>0</v>
      </c>
      <c r="IO38" s="63"/>
      <c r="IP38" s="63"/>
      <c r="IQ38" s="63"/>
    </row>
    <row r="39" spans="1:251" s="62" customFormat="1" ht="15" customHeight="1" thickBot="1">
      <c r="A39" s="109">
        <f t="shared" si="2"/>
        <v>44135</v>
      </c>
      <c r="B39" s="115" t="str">
        <f>VLOOKUP(A39,EFETIVIDADES,2,FALSE)</f>
        <v>SÁBADO</v>
      </c>
      <c r="C39" s="116"/>
      <c r="D39" s="116"/>
      <c r="E39" s="116"/>
      <c r="F39" s="116"/>
      <c r="G39" s="116"/>
      <c r="H39" s="116"/>
      <c r="I39" s="116"/>
      <c r="J39" s="117">
        <v>0</v>
      </c>
      <c r="K39" s="118">
        <v>0</v>
      </c>
      <c r="L39" s="117">
        <v>0</v>
      </c>
      <c r="M39" s="119">
        <v>0</v>
      </c>
      <c r="N39" s="108">
        <f t="shared" si="1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40:I44"/>
    <mergeCell ref="B28:I28"/>
    <mergeCell ref="B29:I29"/>
    <mergeCell ref="B30:I30"/>
    <mergeCell ref="B31:I31"/>
    <mergeCell ref="B32:I32"/>
    <mergeCell ref="B33:I33"/>
    <mergeCell ref="J40:K43"/>
    <mergeCell ref="L40:N43"/>
    <mergeCell ref="J44:N45"/>
    <mergeCell ref="A45:I45"/>
    <mergeCell ref="A46:N46"/>
    <mergeCell ref="B34:I34"/>
    <mergeCell ref="B35:I35"/>
    <mergeCell ref="B36:I36"/>
    <mergeCell ref="B38:I38"/>
    <mergeCell ref="B39:I39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6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109">
        <v>44136</v>
      </c>
      <c r="B9" s="110" t="str">
        <f>VLOOKUP(A9,EFETIVIDADES,2,FALSE)</f>
        <v>DOMINGO</v>
      </c>
      <c r="C9" s="111"/>
      <c r="D9" s="111"/>
      <c r="E9" s="111"/>
      <c r="F9" s="111"/>
      <c r="G9" s="111"/>
      <c r="H9" s="111"/>
      <c r="I9" s="111"/>
      <c r="J9" s="112">
        <v>0</v>
      </c>
      <c r="K9" s="113">
        <v>0</v>
      </c>
      <c r="L9" s="112">
        <v>0</v>
      </c>
      <c r="M9" s="114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109">
        <f>A9+1</f>
        <v>44137</v>
      </c>
      <c r="B10" s="115" t="str">
        <f>VLOOKUP(A10,EFETIVIDADES,2,FALSE)</f>
        <v>FINADOS</v>
      </c>
      <c r="C10" s="116"/>
      <c r="D10" s="116"/>
      <c r="E10" s="116"/>
      <c r="F10" s="116"/>
      <c r="G10" s="116"/>
      <c r="H10" s="116"/>
      <c r="I10" s="116"/>
      <c r="J10" s="117">
        <v>0</v>
      </c>
      <c r="K10" s="118">
        <v>0</v>
      </c>
      <c r="L10" s="117">
        <v>0</v>
      </c>
      <c r="M10" s="119">
        <v>0</v>
      </c>
      <c r="N10" s="108">
        <f aca="true" t="shared" si="0" ref="N10:N38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1" ref="A11:A38">A10+1</f>
        <v>44138</v>
      </c>
      <c r="B11" s="64">
        <f aca="true" t="shared" si="2" ref="B11:B36">VLOOKUP(A11,EFETIVIDADES,2,FALSE)</f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08">
        <f t="shared" si="0"/>
        <v>0</v>
      </c>
      <c r="IO11" s="63"/>
      <c r="IP11" s="63"/>
      <c r="IQ11" s="63"/>
    </row>
    <row r="12" spans="1:251" s="62" customFormat="1" ht="15" customHeight="1">
      <c r="A12" s="59">
        <f t="shared" si="1"/>
        <v>44139</v>
      </c>
      <c r="B12" s="64">
        <f t="shared" si="2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08">
        <f t="shared" si="0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59">
        <f t="shared" si="1"/>
        <v>44140</v>
      </c>
      <c r="B13" s="64">
        <f t="shared" si="2"/>
      </c>
      <c r="C13" s="65"/>
      <c r="D13" s="65"/>
      <c r="E13" s="65"/>
      <c r="F13" s="65"/>
      <c r="G13" s="65"/>
      <c r="H13" s="65"/>
      <c r="I13" s="65"/>
      <c r="J13" s="104">
        <v>0</v>
      </c>
      <c r="K13" s="105">
        <v>0</v>
      </c>
      <c r="L13" s="104">
        <v>0</v>
      </c>
      <c r="M13" s="106">
        <v>0</v>
      </c>
      <c r="N13" s="108">
        <f t="shared" si="0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1"/>
        <v>44141</v>
      </c>
      <c r="B14" s="64">
        <f t="shared" si="2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08">
        <f t="shared" si="0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109">
        <f t="shared" si="1"/>
        <v>44142</v>
      </c>
      <c r="B15" s="115" t="str">
        <f t="shared" si="2"/>
        <v>SÁBADO</v>
      </c>
      <c r="C15" s="116"/>
      <c r="D15" s="116"/>
      <c r="E15" s="116"/>
      <c r="F15" s="116"/>
      <c r="G15" s="116"/>
      <c r="H15" s="116"/>
      <c r="I15" s="116"/>
      <c r="J15" s="117">
        <v>0</v>
      </c>
      <c r="K15" s="118">
        <v>0</v>
      </c>
      <c r="L15" s="117">
        <v>0</v>
      </c>
      <c r="M15" s="119">
        <v>0</v>
      </c>
      <c r="N15" s="108">
        <f t="shared" si="0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09">
        <f t="shared" si="1"/>
        <v>44143</v>
      </c>
      <c r="B16" s="115" t="str">
        <f t="shared" si="2"/>
        <v>DOMINGO</v>
      </c>
      <c r="C16" s="116"/>
      <c r="D16" s="116"/>
      <c r="E16" s="116"/>
      <c r="F16" s="116"/>
      <c r="G16" s="116"/>
      <c r="H16" s="116"/>
      <c r="I16" s="116"/>
      <c r="J16" s="117">
        <v>0</v>
      </c>
      <c r="K16" s="118">
        <v>0</v>
      </c>
      <c r="L16" s="117">
        <v>0</v>
      </c>
      <c r="M16" s="119">
        <v>0</v>
      </c>
      <c r="N16" s="108">
        <f t="shared" si="0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1"/>
        <v>44144</v>
      </c>
      <c r="B17" s="64">
        <f t="shared" si="2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0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1"/>
        <v>44145</v>
      </c>
      <c r="B18" s="64">
        <f t="shared" si="2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08">
        <f t="shared" si="0"/>
        <v>0</v>
      </c>
      <c r="IO18" s="63"/>
      <c r="IP18" s="63"/>
      <c r="IQ18" s="63"/>
    </row>
    <row r="19" spans="1:251" s="62" customFormat="1" ht="15" customHeight="1">
      <c r="A19" s="59">
        <f t="shared" si="1"/>
        <v>44146</v>
      </c>
      <c r="B19" s="64">
        <f t="shared" si="2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08">
        <f t="shared" si="0"/>
        <v>0</v>
      </c>
      <c r="IO19" s="63"/>
      <c r="IP19" s="63"/>
      <c r="IQ19" s="63"/>
    </row>
    <row r="20" spans="1:251" s="62" customFormat="1" ht="15" customHeight="1">
      <c r="A20" s="59">
        <f t="shared" si="1"/>
        <v>44147</v>
      </c>
      <c r="B20" s="64">
        <f t="shared" si="2"/>
      </c>
      <c r="C20" s="65"/>
      <c r="D20" s="65"/>
      <c r="E20" s="65"/>
      <c r="F20" s="65"/>
      <c r="G20" s="65"/>
      <c r="H20" s="65"/>
      <c r="I20" s="65"/>
      <c r="J20" s="104">
        <v>0</v>
      </c>
      <c r="K20" s="105">
        <v>0</v>
      </c>
      <c r="L20" s="104">
        <v>0</v>
      </c>
      <c r="M20" s="106">
        <v>0</v>
      </c>
      <c r="N20" s="108">
        <f t="shared" si="0"/>
        <v>0</v>
      </c>
      <c r="IO20" s="63"/>
      <c r="IP20" s="63"/>
      <c r="IQ20" s="63"/>
    </row>
    <row r="21" spans="1:251" s="62" customFormat="1" ht="15" customHeight="1">
      <c r="A21" s="59">
        <f t="shared" si="1"/>
        <v>44148</v>
      </c>
      <c r="B21" s="64">
        <f t="shared" si="2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08">
        <f t="shared" si="0"/>
        <v>0</v>
      </c>
      <c r="IO21" s="63"/>
      <c r="IP21" s="63"/>
      <c r="IQ21" s="63"/>
    </row>
    <row r="22" spans="1:251" s="62" customFormat="1" ht="15" customHeight="1">
      <c r="A22" s="109">
        <f t="shared" si="1"/>
        <v>44149</v>
      </c>
      <c r="B22" s="115" t="str">
        <f t="shared" si="2"/>
        <v>SÁBADO</v>
      </c>
      <c r="C22" s="116"/>
      <c r="D22" s="116"/>
      <c r="E22" s="116"/>
      <c r="F22" s="116"/>
      <c r="G22" s="116"/>
      <c r="H22" s="116"/>
      <c r="I22" s="116"/>
      <c r="J22" s="117">
        <v>0</v>
      </c>
      <c r="K22" s="118">
        <v>0</v>
      </c>
      <c r="L22" s="117">
        <v>0</v>
      </c>
      <c r="M22" s="119">
        <v>0</v>
      </c>
      <c r="N22" s="108">
        <f t="shared" si="0"/>
        <v>0</v>
      </c>
      <c r="IO22" s="63"/>
      <c r="IP22" s="63"/>
      <c r="IQ22" s="63"/>
    </row>
    <row r="23" spans="1:251" s="62" customFormat="1" ht="15" customHeight="1">
      <c r="A23" s="109">
        <f t="shared" si="1"/>
        <v>44150</v>
      </c>
      <c r="B23" s="115" t="str">
        <f t="shared" si="2"/>
        <v>DOMINGO</v>
      </c>
      <c r="C23" s="116"/>
      <c r="D23" s="116"/>
      <c r="E23" s="116"/>
      <c r="F23" s="116"/>
      <c r="G23" s="116"/>
      <c r="H23" s="116"/>
      <c r="I23" s="116"/>
      <c r="J23" s="117">
        <v>0</v>
      </c>
      <c r="K23" s="118">
        <v>0</v>
      </c>
      <c r="L23" s="117">
        <v>0</v>
      </c>
      <c r="M23" s="119">
        <v>0</v>
      </c>
      <c r="N23" s="108">
        <f t="shared" si="0"/>
        <v>0</v>
      </c>
      <c r="IO23" s="63"/>
      <c r="IP23" s="63"/>
      <c r="IQ23" s="63"/>
    </row>
    <row r="24" spans="1:251" s="62" customFormat="1" ht="15" customHeight="1">
      <c r="A24" s="59">
        <f t="shared" si="1"/>
        <v>44151</v>
      </c>
      <c r="B24" s="64">
        <f t="shared" si="2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0"/>
        <v>0</v>
      </c>
      <c r="IO24" s="63"/>
      <c r="IP24" s="63"/>
      <c r="IQ24" s="63"/>
    </row>
    <row r="25" spans="1:251" s="62" customFormat="1" ht="15" customHeight="1">
      <c r="A25" s="59">
        <f t="shared" si="1"/>
        <v>44152</v>
      </c>
      <c r="B25" s="64">
        <f t="shared" si="2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08">
        <f t="shared" si="0"/>
        <v>0</v>
      </c>
      <c r="IO25" s="63"/>
      <c r="IP25" s="63"/>
      <c r="IQ25" s="63"/>
    </row>
    <row r="26" spans="1:251" s="62" customFormat="1" ht="15" customHeight="1">
      <c r="A26" s="59">
        <f t="shared" si="1"/>
        <v>44153</v>
      </c>
      <c r="B26" s="64">
        <f t="shared" si="2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08">
        <f t="shared" si="0"/>
        <v>0</v>
      </c>
      <c r="IO26" s="63"/>
      <c r="IP26" s="63"/>
      <c r="IQ26" s="63"/>
    </row>
    <row r="27" spans="1:251" s="62" customFormat="1" ht="15" customHeight="1">
      <c r="A27" s="59">
        <f t="shared" si="1"/>
        <v>44154</v>
      </c>
      <c r="B27" s="64">
        <f t="shared" si="2"/>
      </c>
      <c r="C27" s="65"/>
      <c r="D27" s="65"/>
      <c r="E27" s="65"/>
      <c r="F27" s="65"/>
      <c r="G27" s="65"/>
      <c r="H27" s="65"/>
      <c r="I27" s="65"/>
      <c r="J27" s="104">
        <v>0</v>
      </c>
      <c r="K27" s="105">
        <v>0</v>
      </c>
      <c r="L27" s="104">
        <v>0</v>
      </c>
      <c r="M27" s="106">
        <v>0</v>
      </c>
      <c r="N27" s="108">
        <f t="shared" si="0"/>
        <v>0</v>
      </c>
      <c r="IO27" s="63"/>
      <c r="IP27" s="63"/>
      <c r="IQ27" s="63"/>
    </row>
    <row r="28" spans="1:251" s="62" customFormat="1" ht="15" customHeight="1">
      <c r="A28" s="59">
        <f t="shared" si="1"/>
        <v>44155</v>
      </c>
      <c r="B28" s="64">
        <f t="shared" si="2"/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08">
        <f t="shared" si="0"/>
        <v>0</v>
      </c>
      <c r="IO28" s="63"/>
      <c r="IP28" s="63"/>
      <c r="IQ28" s="63"/>
    </row>
    <row r="29" spans="1:251" s="62" customFormat="1" ht="15" customHeight="1">
      <c r="A29" s="109">
        <f t="shared" si="1"/>
        <v>44156</v>
      </c>
      <c r="B29" s="115" t="str">
        <f t="shared" si="2"/>
        <v>SÁBADO</v>
      </c>
      <c r="C29" s="116"/>
      <c r="D29" s="116"/>
      <c r="E29" s="116"/>
      <c r="F29" s="116"/>
      <c r="G29" s="116"/>
      <c r="H29" s="116"/>
      <c r="I29" s="116"/>
      <c r="J29" s="117">
        <v>0</v>
      </c>
      <c r="K29" s="118">
        <v>0</v>
      </c>
      <c r="L29" s="117">
        <v>0</v>
      </c>
      <c r="M29" s="119">
        <v>0</v>
      </c>
      <c r="N29" s="108">
        <f t="shared" si="0"/>
        <v>0</v>
      </c>
      <c r="IO29" s="63"/>
      <c r="IP29" s="63"/>
      <c r="IQ29" s="63"/>
    </row>
    <row r="30" spans="1:251" s="62" customFormat="1" ht="15" customHeight="1">
      <c r="A30" s="109">
        <f t="shared" si="1"/>
        <v>44157</v>
      </c>
      <c r="B30" s="115" t="str">
        <f t="shared" si="2"/>
        <v>DOMINGO</v>
      </c>
      <c r="C30" s="116"/>
      <c r="D30" s="116"/>
      <c r="E30" s="116"/>
      <c r="F30" s="116"/>
      <c r="G30" s="116"/>
      <c r="H30" s="116"/>
      <c r="I30" s="116"/>
      <c r="J30" s="117">
        <v>0</v>
      </c>
      <c r="K30" s="118">
        <v>0</v>
      </c>
      <c r="L30" s="117">
        <v>0</v>
      </c>
      <c r="M30" s="119">
        <v>0</v>
      </c>
      <c r="N30" s="108">
        <f t="shared" si="0"/>
        <v>0</v>
      </c>
      <c r="IO30" s="63"/>
      <c r="IP30" s="63"/>
      <c r="IQ30" s="63"/>
    </row>
    <row r="31" spans="1:251" s="62" customFormat="1" ht="15" customHeight="1">
      <c r="A31" s="59">
        <f t="shared" si="1"/>
        <v>44158</v>
      </c>
      <c r="B31" s="64">
        <f t="shared" si="2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08">
        <f t="shared" si="0"/>
        <v>0</v>
      </c>
      <c r="IO31" s="63"/>
      <c r="IP31" s="63"/>
      <c r="IQ31" s="63"/>
    </row>
    <row r="32" spans="1:251" s="62" customFormat="1" ht="15" customHeight="1">
      <c r="A32" s="59">
        <f t="shared" si="1"/>
        <v>44159</v>
      </c>
      <c r="B32" s="64">
        <f t="shared" si="2"/>
      </c>
      <c r="C32" s="65"/>
      <c r="D32" s="65"/>
      <c r="E32" s="65"/>
      <c r="F32" s="65"/>
      <c r="G32" s="65"/>
      <c r="H32" s="65"/>
      <c r="I32" s="65"/>
      <c r="J32" s="104">
        <v>0</v>
      </c>
      <c r="K32" s="105">
        <v>0</v>
      </c>
      <c r="L32" s="104">
        <v>0</v>
      </c>
      <c r="M32" s="106">
        <v>0</v>
      </c>
      <c r="N32" s="108">
        <f t="shared" si="0"/>
        <v>0</v>
      </c>
      <c r="IO32" s="63"/>
      <c r="IP32" s="63"/>
      <c r="IQ32" s="63"/>
    </row>
    <row r="33" spans="1:251" s="62" customFormat="1" ht="15" customHeight="1">
      <c r="A33" s="59">
        <f t="shared" si="1"/>
        <v>44160</v>
      </c>
      <c r="B33" s="64">
        <f t="shared" si="2"/>
      </c>
      <c r="C33" s="65"/>
      <c r="D33" s="65"/>
      <c r="E33" s="65"/>
      <c r="F33" s="65"/>
      <c r="G33" s="65"/>
      <c r="H33" s="65"/>
      <c r="I33" s="65"/>
      <c r="J33" s="104">
        <v>0</v>
      </c>
      <c r="K33" s="105">
        <v>0</v>
      </c>
      <c r="L33" s="104">
        <v>0</v>
      </c>
      <c r="M33" s="106">
        <v>0</v>
      </c>
      <c r="N33" s="108">
        <f t="shared" si="0"/>
        <v>0</v>
      </c>
      <c r="IO33" s="63"/>
      <c r="IP33" s="63"/>
      <c r="IQ33" s="63"/>
    </row>
    <row r="34" spans="1:251" s="62" customFormat="1" ht="15" customHeight="1">
      <c r="A34" s="59">
        <f t="shared" si="1"/>
        <v>44161</v>
      </c>
      <c r="B34" s="64">
        <f t="shared" si="2"/>
      </c>
      <c r="C34" s="65"/>
      <c r="D34" s="65"/>
      <c r="E34" s="65"/>
      <c r="F34" s="65"/>
      <c r="G34" s="65"/>
      <c r="H34" s="65"/>
      <c r="I34" s="65"/>
      <c r="J34" s="104">
        <v>0</v>
      </c>
      <c r="K34" s="105">
        <v>0</v>
      </c>
      <c r="L34" s="104">
        <v>0</v>
      </c>
      <c r="M34" s="106">
        <v>0</v>
      </c>
      <c r="N34" s="108">
        <f t="shared" si="0"/>
        <v>0</v>
      </c>
      <c r="IO34" s="63"/>
      <c r="IP34" s="63"/>
      <c r="IQ34" s="63"/>
    </row>
    <row r="35" spans="1:251" s="62" customFormat="1" ht="15" customHeight="1">
      <c r="A35" s="59">
        <f t="shared" si="1"/>
        <v>44162</v>
      </c>
      <c r="B35" s="64">
        <f t="shared" si="2"/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08">
        <f t="shared" si="0"/>
        <v>0</v>
      </c>
      <c r="IO35" s="63"/>
      <c r="IP35" s="63"/>
      <c r="IQ35" s="63"/>
    </row>
    <row r="36" spans="1:251" s="62" customFormat="1" ht="15" customHeight="1">
      <c r="A36" s="109">
        <f t="shared" si="1"/>
        <v>44163</v>
      </c>
      <c r="B36" s="115" t="str">
        <f t="shared" si="2"/>
        <v>SÁBADO</v>
      </c>
      <c r="C36" s="116"/>
      <c r="D36" s="116"/>
      <c r="E36" s="116"/>
      <c r="F36" s="116"/>
      <c r="G36" s="116"/>
      <c r="H36" s="116"/>
      <c r="I36" s="116"/>
      <c r="J36" s="117">
        <v>0</v>
      </c>
      <c r="K36" s="118">
        <v>0</v>
      </c>
      <c r="L36" s="117">
        <v>0</v>
      </c>
      <c r="M36" s="119">
        <v>0</v>
      </c>
      <c r="N36" s="108">
        <f t="shared" si="0"/>
        <v>0</v>
      </c>
      <c r="IO36" s="63"/>
      <c r="IP36" s="63"/>
      <c r="IQ36" s="63"/>
    </row>
    <row r="37" spans="1:251" s="62" customFormat="1" ht="15" customHeight="1">
      <c r="A37" s="109">
        <f t="shared" si="1"/>
        <v>44164</v>
      </c>
      <c r="B37" s="115" t="str">
        <f>VLOOKUP(A37,EFETIVIDADES,2,FALSE)</f>
        <v>DOMINGO</v>
      </c>
      <c r="C37" s="116"/>
      <c r="D37" s="116"/>
      <c r="E37" s="116"/>
      <c r="F37" s="116"/>
      <c r="G37" s="116"/>
      <c r="H37" s="116"/>
      <c r="I37" s="116"/>
      <c r="J37" s="117">
        <v>0</v>
      </c>
      <c r="K37" s="118">
        <v>0</v>
      </c>
      <c r="L37" s="117">
        <v>0</v>
      </c>
      <c r="M37" s="119">
        <v>0</v>
      </c>
      <c r="N37" s="108">
        <f t="shared" si="0"/>
        <v>0</v>
      </c>
      <c r="IO37" s="63"/>
      <c r="IP37" s="63"/>
      <c r="IQ37" s="63"/>
    </row>
    <row r="38" spans="1:251" s="62" customFormat="1" ht="15" customHeight="1" thickBot="1">
      <c r="A38" s="59">
        <f t="shared" si="1"/>
        <v>44165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08">
        <f t="shared" si="0"/>
        <v>0</v>
      </c>
      <c r="IO38" s="63"/>
      <c r="IP38" s="63"/>
      <c r="IQ38" s="63"/>
    </row>
    <row r="39" spans="1:14" ht="24.75" customHeight="1">
      <c r="A39" s="68" t="s">
        <v>47</v>
      </c>
      <c r="B39" s="69"/>
      <c r="C39" s="69"/>
      <c r="D39" s="69"/>
      <c r="E39" s="69"/>
      <c r="F39" s="69"/>
      <c r="G39" s="69"/>
      <c r="H39" s="69"/>
      <c r="I39" s="69"/>
      <c r="J39" s="70" t="s">
        <v>52</v>
      </c>
      <c r="K39" s="71"/>
      <c r="L39" s="72">
        <f>SUM(N9:N38)</f>
        <v>0</v>
      </c>
      <c r="M39" s="73"/>
      <c r="N39" s="74"/>
    </row>
    <row r="40" spans="1:14" ht="15" customHeight="1">
      <c r="A40" s="75"/>
      <c r="B40" s="76"/>
      <c r="C40" s="76"/>
      <c r="D40" s="76"/>
      <c r="E40" s="76"/>
      <c r="F40" s="76"/>
      <c r="G40" s="76"/>
      <c r="H40" s="76"/>
      <c r="I40" s="76"/>
      <c r="J40" s="77"/>
      <c r="K40" s="78"/>
      <c r="L40" s="79"/>
      <c r="M40" s="80"/>
      <c r="N40" s="81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82"/>
      <c r="K42" s="83"/>
      <c r="L42" s="84"/>
      <c r="M42" s="85"/>
      <c r="N42" s="86"/>
    </row>
    <row r="43" spans="1:14" ht="15" customHeight="1">
      <c r="A43" s="75"/>
      <c r="B43" s="76"/>
      <c r="C43" s="76"/>
      <c r="D43" s="76"/>
      <c r="E43" s="76"/>
      <c r="F43" s="76"/>
      <c r="G43" s="76"/>
      <c r="H43" s="76"/>
      <c r="I43" s="76"/>
      <c r="J43" s="87" t="s">
        <v>2</v>
      </c>
      <c r="K43" s="88"/>
      <c r="L43" s="88"/>
      <c r="M43" s="88"/>
      <c r="N43" s="89"/>
    </row>
    <row r="44" spans="1:14" ht="24.75" customHeight="1" thickBot="1">
      <c r="A44" s="24">
        <f ca="1">TODAY()</f>
        <v>43999</v>
      </c>
      <c r="B44" s="25"/>
      <c r="C44" s="25"/>
      <c r="D44" s="25"/>
      <c r="E44" s="25"/>
      <c r="F44" s="25"/>
      <c r="G44" s="25"/>
      <c r="H44" s="25"/>
      <c r="I44" s="25"/>
      <c r="J44" s="90"/>
      <c r="K44" s="91"/>
      <c r="L44" s="91"/>
      <c r="M44" s="91"/>
      <c r="N44" s="92"/>
    </row>
    <row r="45" spans="1:14" ht="24.75" customHeight="1" thickBot="1">
      <c r="A45" s="93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0:14" ht="12.75">
      <c r="J46" s="98"/>
      <c r="K46" s="98"/>
      <c r="L46" s="99"/>
      <c r="M46" s="99"/>
      <c r="N46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39:I43"/>
    <mergeCell ref="B28:I28"/>
    <mergeCell ref="B29:I29"/>
    <mergeCell ref="B30:I30"/>
    <mergeCell ref="B31:I31"/>
    <mergeCell ref="B32:I32"/>
    <mergeCell ref="B33:I33"/>
    <mergeCell ref="J39:K42"/>
    <mergeCell ref="L39:N42"/>
    <mergeCell ref="J43:N44"/>
    <mergeCell ref="A44:I44"/>
    <mergeCell ref="A45:N45"/>
    <mergeCell ref="B34:I34"/>
    <mergeCell ref="B35:I35"/>
    <mergeCell ref="B36:I36"/>
    <mergeCell ref="B37:I37"/>
    <mergeCell ref="B38:I38"/>
  </mergeCells>
  <conditionalFormatting sqref="B9:B38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7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44166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44167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08">
        <f aca="true" t="shared" si="1" ref="N10:N33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2" ref="A11:A39">A10+1</f>
        <v>44168</v>
      </c>
      <c r="B11" s="64">
        <f t="shared" si="0"/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08">
        <f t="shared" si="1"/>
        <v>0</v>
      </c>
      <c r="IO11" s="63"/>
      <c r="IP11" s="63"/>
      <c r="IQ11" s="63"/>
    </row>
    <row r="12" spans="1:251" s="62" customFormat="1" ht="15" customHeight="1">
      <c r="A12" s="59">
        <f t="shared" si="2"/>
        <v>44169</v>
      </c>
      <c r="B12" s="64">
        <f t="shared" si="0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08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109">
        <f t="shared" si="2"/>
        <v>44170</v>
      </c>
      <c r="B13" s="115" t="str">
        <f t="shared" si="0"/>
        <v>SÁBADO</v>
      </c>
      <c r="C13" s="116"/>
      <c r="D13" s="116"/>
      <c r="E13" s="116"/>
      <c r="F13" s="116"/>
      <c r="G13" s="116"/>
      <c r="H13" s="116"/>
      <c r="I13" s="116"/>
      <c r="J13" s="117">
        <v>0</v>
      </c>
      <c r="K13" s="118">
        <v>0</v>
      </c>
      <c r="L13" s="117">
        <v>0</v>
      </c>
      <c r="M13" s="119">
        <v>0</v>
      </c>
      <c r="N13" s="108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109">
        <f t="shared" si="2"/>
        <v>44171</v>
      </c>
      <c r="B14" s="115" t="str">
        <f t="shared" si="0"/>
        <v>DOMINGO</v>
      </c>
      <c r="C14" s="116"/>
      <c r="D14" s="116"/>
      <c r="E14" s="116"/>
      <c r="F14" s="116"/>
      <c r="G14" s="116"/>
      <c r="H14" s="116"/>
      <c r="I14" s="116"/>
      <c r="J14" s="117">
        <v>0</v>
      </c>
      <c r="K14" s="118">
        <v>0</v>
      </c>
      <c r="L14" s="117">
        <v>0</v>
      </c>
      <c r="M14" s="119">
        <v>0</v>
      </c>
      <c r="N14" s="108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44172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08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09">
        <f t="shared" si="2"/>
        <v>44173</v>
      </c>
      <c r="B16" s="115" t="str">
        <f t="shared" si="0"/>
        <v>DIA DA JUSTIÇA</v>
      </c>
      <c r="C16" s="116"/>
      <c r="D16" s="116"/>
      <c r="E16" s="116"/>
      <c r="F16" s="116"/>
      <c r="G16" s="116"/>
      <c r="H16" s="116"/>
      <c r="I16" s="116"/>
      <c r="J16" s="117">
        <v>0</v>
      </c>
      <c r="K16" s="118">
        <v>0</v>
      </c>
      <c r="L16" s="117">
        <v>0</v>
      </c>
      <c r="M16" s="119">
        <v>0</v>
      </c>
      <c r="N16" s="108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44174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2"/>
        <v>44175</v>
      </c>
      <c r="B18" s="64">
        <f t="shared" si="0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08">
        <f t="shared" si="1"/>
        <v>0</v>
      </c>
      <c r="IO18" s="63"/>
      <c r="IP18" s="63"/>
      <c r="IQ18" s="63"/>
    </row>
    <row r="19" spans="1:251" s="62" customFormat="1" ht="15" customHeight="1">
      <c r="A19" s="59">
        <f t="shared" si="2"/>
        <v>44176</v>
      </c>
      <c r="B19" s="64">
        <f t="shared" si="0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08">
        <f t="shared" si="1"/>
        <v>0</v>
      </c>
      <c r="IO19" s="63"/>
      <c r="IP19" s="63"/>
      <c r="IQ19" s="63"/>
    </row>
    <row r="20" spans="1:251" s="62" customFormat="1" ht="15" customHeight="1">
      <c r="A20" s="109">
        <f t="shared" si="2"/>
        <v>44177</v>
      </c>
      <c r="B20" s="115" t="str">
        <f t="shared" si="0"/>
        <v>SÁBADO</v>
      </c>
      <c r="C20" s="116"/>
      <c r="D20" s="116"/>
      <c r="E20" s="116"/>
      <c r="F20" s="116"/>
      <c r="G20" s="116"/>
      <c r="H20" s="116"/>
      <c r="I20" s="116"/>
      <c r="J20" s="117">
        <v>0</v>
      </c>
      <c r="K20" s="118">
        <v>0</v>
      </c>
      <c r="L20" s="117">
        <v>0</v>
      </c>
      <c r="M20" s="119">
        <v>0</v>
      </c>
      <c r="N20" s="108">
        <f t="shared" si="1"/>
        <v>0</v>
      </c>
      <c r="IO20" s="63"/>
      <c r="IP20" s="63"/>
      <c r="IQ20" s="63"/>
    </row>
    <row r="21" spans="1:251" s="62" customFormat="1" ht="15" customHeight="1">
      <c r="A21" s="109">
        <f t="shared" si="2"/>
        <v>44178</v>
      </c>
      <c r="B21" s="115" t="str">
        <f t="shared" si="0"/>
        <v>DOMINGO</v>
      </c>
      <c r="C21" s="116"/>
      <c r="D21" s="116"/>
      <c r="E21" s="116"/>
      <c r="F21" s="116"/>
      <c r="G21" s="116"/>
      <c r="H21" s="116"/>
      <c r="I21" s="116"/>
      <c r="J21" s="117">
        <v>0</v>
      </c>
      <c r="K21" s="118">
        <v>0</v>
      </c>
      <c r="L21" s="117">
        <v>0</v>
      </c>
      <c r="M21" s="119">
        <v>0</v>
      </c>
      <c r="N21" s="108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44179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08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44180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08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44181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1"/>
        <v>0</v>
      </c>
      <c r="IO24" s="63"/>
      <c r="IP24" s="63"/>
      <c r="IQ24" s="63"/>
    </row>
    <row r="25" spans="1:251" s="62" customFormat="1" ht="15" customHeight="1">
      <c r="A25" s="59">
        <f t="shared" si="2"/>
        <v>44182</v>
      </c>
      <c r="B25" s="64">
        <f t="shared" si="0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08">
        <f t="shared" si="1"/>
        <v>0</v>
      </c>
      <c r="IO25" s="63"/>
      <c r="IP25" s="63"/>
      <c r="IQ25" s="63"/>
    </row>
    <row r="26" spans="1:251" s="62" customFormat="1" ht="15" customHeight="1">
      <c r="A26" s="59">
        <f t="shared" si="2"/>
        <v>44183</v>
      </c>
      <c r="B26" s="64">
        <f t="shared" si="0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08">
        <f t="shared" si="1"/>
        <v>0</v>
      </c>
      <c r="IO26" s="63"/>
      <c r="IP26" s="63"/>
      <c r="IQ26" s="63"/>
    </row>
    <row r="27" spans="1:251" s="62" customFormat="1" ht="15" customHeight="1">
      <c r="A27" s="109">
        <f t="shared" si="2"/>
        <v>44184</v>
      </c>
      <c r="B27" s="115" t="str">
        <f t="shared" si="0"/>
        <v>SÁBADO</v>
      </c>
      <c r="C27" s="116"/>
      <c r="D27" s="116"/>
      <c r="E27" s="116"/>
      <c r="F27" s="116"/>
      <c r="G27" s="116"/>
      <c r="H27" s="116"/>
      <c r="I27" s="116"/>
      <c r="J27" s="117">
        <v>0</v>
      </c>
      <c r="K27" s="118">
        <v>0</v>
      </c>
      <c r="L27" s="117">
        <v>0</v>
      </c>
      <c r="M27" s="119">
        <v>0</v>
      </c>
      <c r="N27" s="108">
        <f t="shared" si="1"/>
        <v>0</v>
      </c>
      <c r="IO27" s="63"/>
      <c r="IP27" s="63"/>
      <c r="IQ27" s="63"/>
    </row>
    <row r="28" spans="1:251" s="62" customFormat="1" ht="15" customHeight="1">
      <c r="A28" s="109">
        <f t="shared" si="2"/>
        <v>44185</v>
      </c>
      <c r="B28" s="115" t="str">
        <f t="shared" si="0"/>
        <v>DOMINGO</v>
      </c>
      <c r="C28" s="116"/>
      <c r="D28" s="116"/>
      <c r="E28" s="116"/>
      <c r="F28" s="116"/>
      <c r="G28" s="116"/>
      <c r="H28" s="116"/>
      <c r="I28" s="116"/>
      <c r="J28" s="117">
        <v>0</v>
      </c>
      <c r="K28" s="118">
        <v>0</v>
      </c>
      <c r="L28" s="117">
        <v>0</v>
      </c>
      <c r="M28" s="119">
        <v>0</v>
      </c>
      <c r="N28" s="108">
        <f t="shared" si="1"/>
        <v>0</v>
      </c>
      <c r="IO28" s="63"/>
      <c r="IP28" s="63"/>
      <c r="IQ28" s="63"/>
    </row>
    <row r="29" spans="1:251" s="62" customFormat="1" ht="15" customHeight="1">
      <c r="A29" s="109">
        <f t="shared" si="2"/>
        <v>44186</v>
      </c>
      <c r="B29" s="115" t="str">
        <f t="shared" si="0"/>
        <v>RECESSO FORENSE</v>
      </c>
      <c r="C29" s="116"/>
      <c r="D29" s="116"/>
      <c r="E29" s="116"/>
      <c r="F29" s="116"/>
      <c r="G29" s="116"/>
      <c r="H29" s="116"/>
      <c r="I29" s="116"/>
      <c r="J29" s="117">
        <v>0</v>
      </c>
      <c r="K29" s="118">
        <v>0</v>
      </c>
      <c r="L29" s="117">
        <v>0</v>
      </c>
      <c r="M29" s="119">
        <v>0</v>
      </c>
      <c r="N29" s="108">
        <f t="shared" si="1"/>
        <v>0</v>
      </c>
      <c r="IO29" s="63"/>
      <c r="IP29" s="63"/>
      <c r="IQ29" s="63"/>
    </row>
    <row r="30" spans="1:251" s="62" customFormat="1" ht="15" customHeight="1">
      <c r="A30" s="109">
        <f t="shared" si="2"/>
        <v>44187</v>
      </c>
      <c r="B30" s="115" t="str">
        <f t="shared" si="0"/>
        <v>RECESSO FORENSE</v>
      </c>
      <c r="C30" s="116"/>
      <c r="D30" s="116"/>
      <c r="E30" s="116"/>
      <c r="F30" s="116"/>
      <c r="G30" s="116"/>
      <c r="H30" s="116"/>
      <c r="I30" s="116"/>
      <c r="J30" s="117">
        <v>0</v>
      </c>
      <c r="K30" s="118">
        <v>0</v>
      </c>
      <c r="L30" s="117">
        <v>0</v>
      </c>
      <c r="M30" s="119">
        <v>0</v>
      </c>
      <c r="N30" s="108">
        <f t="shared" si="1"/>
        <v>0</v>
      </c>
      <c r="IO30" s="63"/>
      <c r="IP30" s="63"/>
      <c r="IQ30" s="63"/>
    </row>
    <row r="31" spans="1:251" s="62" customFormat="1" ht="15" customHeight="1">
      <c r="A31" s="109">
        <f t="shared" si="2"/>
        <v>44188</v>
      </c>
      <c r="B31" s="115" t="str">
        <f t="shared" si="0"/>
        <v>RECESSO FORENSE</v>
      </c>
      <c r="C31" s="116"/>
      <c r="D31" s="116"/>
      <c r="E31" s="116"/>
      <c r="F31" s="116"/>
      <c r="G31" s="116"/>
      <c r="H31" s="116"/>
      <c r="I31" s="116"/>
      <c r="J31" s="117">
        <v>0</v>
      </c>
      <c r="K31" s="118">
        <v>0</v>
      </c>
      <c r="L31" s="117">
        <v>0</v>
      </c>
      <c r="M31" s="119">
        <v>0</v>
      </c>
      <c r="N31" s="108">
        <f t="shared" si="1"/>
        <v>0</v>
      </c>
      <c r="IO31" s="63"/>
      <c r="IP31" s="63"/>
      <c r="IQ31" s="63"/>
    </row>
    <row r="32" spans="1:251" s="62" customFormat="1" ht="15" customHeight="1">
      <c r="A32" s="109">
        <f t="shared" si="2"/>
        <v>44189</v>
      </c>
      <c r="B32" s="115" t="str">
        <f t="shared" si="0"/>
        <v>RECESSO FORENSE</v>
      </c>
      <c r="C32" s="116"/>
      <c r="D32" s="116"/>
      <c r="E32" s="116"/>
      <c r="F32" s="116"/>
      <c r="G32" s="116"/>
      <c r="H32" s="116"/>
      <c r="I32" s="116"/>
      <c r="J32" s="117">
        <v>0</v>
      </c>
      <c r="K32" s="118">
        <v>0</v>
      </c>
      <c r="L32" s="117">
        <v>0</v>
      </c>
      <c r="M32" s="119">
        <v>0</v>
      </c>
      <c r="N32" s="108">
        <f t="shared" si="1"/>
        <v>0</v>
      </c>
      <c r="IO32" s="63"/>
      <c r="IP32" s="63"/>
      <c r="IQ32" s="63"/>
    </row>
    <row r="33" spans="1:251" s="62" customFormat="1" ht="15" customHeight="1">
      <c r="A33" s="109">
        <f t="shared" si="2"/>
        <v>44190</v>
      </c>
      <c r="B33" s="115" t="str">
        <f t="shared" si="0"/>
        <v>NATAL</v>
      </c>
      <c r="C33" s="116"/>
      <c r="D33" s="116"/>
      <c r="E33" s="116"/>
      <c r="F33" s="116"/>
      <c r="G33" s="116"/>
      <c r="H33" s="116"/>
      <c r="I33" s="116"/>
      <c r="J33" s="117">
        <v>0</v>
      </c>
      <c r="K33" s="118">
        <v>0</v>
      </c>
      <c r="L33" s="117">
        <v>0</v>
      </c>
      <c r="M33" s="119">
        <v>0</v>
      </c>
      <c r="N33" s="108">
        <f t="shared" si="1"/>
        <v>0</v>
      </c>
      <c r="IO33" s="63"/>
      <c r="IP33" s="63"/>
      <c r="IQ33" s="63"/>
    </row>
    <row r="34" spans="1:251" s="62" customFormat="1" ht="15" customHeight="1">
      <c r="A34" s="109">
        <f t="shared" si="2"/>
        <v>44191</v>
      </c>
      <c r="B34" s="115" t="str">
        <f aca="true" t="shared" si="3" ref="B34:B39">VLOOKUP(A34,EFETIVIDADES,2,FALSE)</f>
        <v>SÁBADO</v>
      </c>
      <c r="C34" s="116"/>
      <c r="D34" s="116"/>
      <c r="E34" s="116"/>
      <c r="F34" s="116"/>
      <c r="G34" s="116"/>
      <c r="H34" s="116"/>
      <c r="I34" s="116"/>
      <c r="J34" s="117">
        <v>0</v>
      </c>
      <c r="K34" s="118">
        <v>0</v>
      </c>
      <c r="L34" s="117">
        <v>0</v>
      </c>
      <c r="M34" s="119">
        <v>0</v>
      </c>
      <c r="N34" s="108">
        <f aca="true" t="shared" si="4" ref="N34:N39">(K34-J34)+(M34-L34)</f>
        <v>0</v>
      </c>
      <c r="IO34" s="63"/>
      <c r="IP34" s="63"/>
      <c r="IQ34" s="63"/>
    </row>
    <row r="35" spans="1:251" s="62" customFormat="1" ht="15" customHeight="1">
      <c r="A35" s="109">
        <f t="shared" si="2"/>
        <v>44192</v>
      </c>
      <c r="B35" s="115" t="str">
        <f t="shared" si="3"/>
        <v>DOMINGO</v>
      </c>
      <c r="C35" s="116"/>
      <c r="D35" s="116"/>
      <c r="E35" s="116"/>
      <c r="F35" s="116"/>
      <c r="G35" s="116"/>
      <c r="H35" s="116"/>
      <c r="I35" s="116"/>
      <c r="J35" s="117">
        <v>0</v>
      </c>
      <c r="K35" s="118">
        <v>0</v>
      </c>
      <c r="L35" s="117">
        <v>0</v>
      </c>
      <c r="M35" s="119">
        <v>0</v>
      </c>
      <c r="N35" s="108">
        <f t="shared" si="4"/>
        <v>0</v>
      </c>
      <c r="IO35" s="63"/>
      <c r="IP35" s="63"/>
      <c r="IQ35" s="63"/>
    </row>
    <row r="36" spans="1:251" s="62" customFormat="1" ht="15" customHeight="1">
      <c r="A36" s="109">
        <f t="shared" si="2"/>
        <v>44193</v>
      </c>
      <c r="B36" s="115" t="str">
        <f t="shared" si="3"/>
        <v>RECESSO FORENSE</v>
      </c>
      <c r="C36" s="116"/>
      <c r="D36" s="116"/>
      <c r="E36" s="116"/>
      <c r="F36" s="116"/>
      <c r="G36" s="116"/>
      <c r="H36" s="116"/>
      <c r="I36" s="116"/>
      <c r="J36" s="117">
        <v>0</v>
      </c>
      <c r="K36" s="118">
        <v>0</v>
      </c>
      <c r="L36" s="117">
        <v>0</v>
      </c>
      <c r="M36" s="119">
        <v>0</v>
      </c>
      <c r="N36" s="108">
        <f t="shared" si="4"/>
        <v>0</v>
      </c>
      <c r="IO36" s="63"/>
      <c r="IP36" s="63"/>
      <c r="IQ36" s="63"/>
    </row>
    <row r="37" spans="1:251" s="62" customFormat="1" ht="15" customHeight="1">
      <c r="A37" s="109">
        <f t="shared" si="2"/>
        <v>44194</v>
      </c>
      <c r="B37" s="115" t="str">
        <f t="shared" si="3"/>
        <v>RECESSO FORENSE</v>
      </c>
      <c r="C37" s="116"/>
      <c r="D37" s="116"/>
      <c r="E37" s="116"/>
      <c r="F37" s="116"/>
      <c r="G37" s="116"/>
      <c r="H37" s="116"/>
      <c r="I37" s="116"/>
      <c r="J37" s="117">
        <v>0</v>
      </c>
      <c r="K37" s="118">
        <v>0</v>
      </c>
      <c r="L37" s="117">
        <v>0</v>
      </c>
      <c r="M37" s="119">
        <v>0</v>
      </c>
      <c r="N37" s="108">
        <f t="shared" si="4"/>
        <v>0</v>
      </c>
      <c r="IO37" s="63"/>
      <c r="IP37" s="63"/>
      <c r="IQ37" s="63"/>
    </row>
    <row r="38" spans="1:251" s="62" customFormat="1" ht="15" customHeight="1">
      <c r="A38" s="109">
        <f t="shared" si="2"/>
        <v>44195</v>
      </c>
      <c r="B38" s="115" t="str">
        <f t="shared" si="3"/>
        <v>RECESSO FORENSE</v>
      </c>
      <c r="C38" s="116"/>
      <c r="D38" s="116"/>
      <c r="E38" s="116"/>
      <c r="F38" s="116"/>
      <c r="G38" s="116"/>
      <c r="H38" s="116"/>
      <c r="I38" s="116"/>
      <c r="J38" s="117">
        <v>0</v>
      </c>
      <c r="K38" s="118">
        <v>0</v>
      </c>
      <c r="L38" s="117">
        <v>0</v>
      </c>
      <c r="M38" s="119">
        <v>0</v>
      </c>
      <c r="N38" s="108">
        <f t="shared" si="4"/>
        <v>0</v>
      </c>
      <c r="IO38" s="63"/>
      <c r="IP38" s="63"/>
      <c r="IQ38" s="63"/>
    </row>
    <row r="39" spans="1:251" s="62" customFormat="1" ht="15" customHeight="1" thickBot="1">
      <c r="A39" s="109">
        <f t="shared" si="2"/>
        <v>44196</v>
      </c>
      <c r="B39" s="115" t="str">
        <f t="shared" si="3"/>
        <v>RECESSO FORENSE</v>
      </c>
      <c r="C39" s="116"/>
      <c r="D39" s="116"/>
      <c r="E39" s="116"/>
      <c r="F39" s="116"/>
      <c r="G39" s="116"/>
      <c r="H39" s="116"/>
      <c r="I39" s="116"/>
      <c r="J39" s="117">
        <v>0</v>
      </c>
      <c r="K39" s="118">
        <v>0</v>
      </c>
      <c r="L39" s="117">
        <v>0</v>
      </c>
      <c r="M39" s="119">
        <v>0</v>
      </c>
      <c r="N39" s="108">
        <f t="shared" si="4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9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I38"/>
    <mergeCell ref="B39:I39"/>
    <mergeCell ref="A40:I44"/>
    <mergeCell ref="J40:K43"/>
    <mergeCell ref="L40:N43"/>
    <mergeCell ref="J44:N45"/>
    <mergeCell ref="A45:I45"/>
    <mergeCell ref="A46:N46"/>
    <mergeCell ref="B37:I37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Celi</cp:lastModifiedBy>
  <cp:lastPrinted>2020-01-16T19:49:43Z</cp:lastPrinted>
  <dcterms:created xsi:type="dcterms:W3CDTF">2017-11-22T16:29:31Z</dcterms:created>
  <dcterms:modified xsi:type="dcterms:W3CDTF">2020-06-17T17:05:13Z</dcterms:modified>
  <cp:category/>
  <cp:version/>
  <cp:contentType/>
  <cp:contentStatus/>
</cp:coreProperties>
</file>